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0710" yWindow="285" windowWidth="10830" windowHeight="10395" tabRatio="889" activeTab="2"/>
  </bookViews>
  <sheets>
    <sheet name="Checklist &amp; Staff Certification" sheetId="19" r:id="rId1"/>
    <sheet name="Additional Req" sheetId="24" r:id="rId2"/>
    <sheet name="Check Request" sheetId="3" r:id="rId3"/>
    <sheet name="Income Calculations Sheet" sheetId="22" r:id="rId4"/>
    <sheet name="Self Declaration of Income" sheetId="9" r:id="rId5"/>
    <sheet name="Employer Verification of Income" sheetId="21" r:id="rId6"/>
    <sheet name="Justification Sheet" sheetId="4" r:id="rId7"/>
    <sheet name="Household Budget" sheetId="7" r:id="rId8"/>
    <sheet name="Verification of Housing" sheetId="10" r:id="rId9"/>
    <sheet name="Unit Checklist" sheetId="25" r:id="rId10"/>
    <sheet name="Client Signature Form" sheetId="5" r:id="rId11"/>
    <sheet name="AMI" sheetId="15" r:id="rId12"/>
  </sheets>
  <definedNames>
    <definedName name="_NUm2" localSheetId="0">#REF!</definedName>
    <definedName name="_NUm2" localSheetId="5">#REF!</definedName>
    <definedName name="_NUm2" localSheetId="3">#REF!</definedName>
    <definedName name="_NUm2" localSheetId="9">#REF!</definedName>
    <definedName name="_NUm2">#REF!</definedName>
    <definedName name="Choice" localSheetId="0">#REF!</definedName>
    <definedName name="Choice" localSheetId="5">#REF!</definedName>
    <definedName name="Choice" localSheetId="3">#REF!</definedName>
    <definedName name="Choice" localSheetId="9">#REF!</definedName>
    <definedName name="Choice">#REF!</definedName>
    <definedName name="CSBDest" localSheetId="0">#REF!</definedName>
    <definedName name="CSBDest" localSheetId="5">#REF!</definedName>
    <definedName name="CSBDest" localSheetId="3">#REF!</definedName>
    <definedName name="CSBDest" localSheetId="9">#REF!</definedName>
    <definedName name="CSBDest">#REF!</definedName>
    <definedName name="DestTenure" localSheetId="0">#REF!</definedName>
    <definedName name="DestTenure" localSheetId="5">#REF!</definedName>
    <definedName name="DestTenure" localSheetId="3">#REF!</definedName>
    <definedName name="DestTenure" localSheetId="9">#REF!</definedName>
    <definedName name="DestTenure">#REF!</definedName>
    <definedName name="DT" localSheetId="0">#REF!</definedName>
    <definedName name="DT" localSheetId="5">#REF!</definedName>
    <definedName name="DT" localSheetId="3">#REF!</definedName>
    <definedName name="DT" localSheetId="9">#REF!</definedName>
    <definedName name="DT">#REF!</definedName>
    <definedName name="Employ" localSheetId="0">#REF!</definedName>
    <definedName name="Employ" localSheetId="5">#REF!</definedName>
    <definedName name="Employ" localSheetId="3">#REF!</definedName>
    <definedName name="Employ" localSheetId="9">#REF!</definedName>
    <definedName name="Employ">#REF!</definedName>
    <definedName name="EmpTenure" localSheetId="0">#REF!</definedName>
    <definedName name="EmpTenure" localSheetId="5">#REF!</definedName>
    <definedName name="EmpTenure" localSheetId="3">#REF!</definedName>
    <definedName name="EmpTenure" localSheetId="9">#REF!</definedName>
    <definedName name="EmpTenure">#REF!</definedName>
    <definedName name="Ethnicity" localSheetId="0">#REF!</definedName>
    <definedName name="Ethnicity" localSheetId="5">#REF!</definedName>
    <definedName name="Ethnicity" localSheetId="3">#REF!</definedName>
    <definedName name="Ethnicity" localSheetId="9">#REF!</definedName>
    <definedName name="Ethnicity">#REF!</definedName>
    <definedName name="Ethnicity2" localSheetId="0">#REF!</definedName>
    <definedName name="Ethnicity2" localSheetId="5">#REF!</definedName>
    <definedName name="Ethnicity2" localSheetId="3">#REF!</definedName>
    <definedName name="Ethnicity2" localSheetId="9">#REF!</definedName>
    <definedName name="Ethnicity2">#REF!</definedName>
    <definedName name="GenPrev" localSheetId="0">#REF!</definedName>
    <definedName name="GenPrev" localSheetId="5">#REF!</definedName>
    <definedName name="GenPrev" localSheetId="3">#REF!</definedName>
    <definedName name="GenPrev" localSheetId="9">#REF!</definedName>
    <definedName name="GenPrev">#REF!</definedName>
    <definedName name="HPR" localSheetId="0">#REF!</definedName>
    <definedName name="HPR" localSheetId="5">#REF!</definedName>
    <definedName name="HPR" localSheetId="3">#REF!</definedName>
    <definedName name="HPR" localSheetId="9">#REF!</definedName>
    <definedName name="HPR">#REF!</definedName>
    <definedName name="IncomeSource" localSheetId="0">#REF!</definedName>
    <definedName name="IncomeSource" localSheetId="5">#REF!</definedName>
    <definedName name="IncomeSource" localSheetId="3">#REF!</definedName>
    <definedName name="IncomeSource" localSheetId="9">#REF!</definedName>
    <definedName name="IncomeSource">#REF!</definedName>
    <definedName name="LOSPR" localSheetId="0">#REF!</definedName>
    <definedName name="LOSPR" localSheetId="5">#REF!</definedName>
    <definedName name="LOSPR" localSheetId="3">#REF!</definedName>
    <definedName name="LOSPR" localSheetId="9">#REF!</definedName>
    <definedName name="LOSPR">#REF!</definedName>
    <definedName name="Num" localSheetId="0">#REF!</definedName>
    <definedName name="Num" localSheetId="5">#REF!</definedName>
    <definedName name="Num" localSheetId="3">#REF!</definedName>
    <definedName name="Num" localSheetId="9">#REF!</definedName>
    <definedName name="Num">#REF!</definedName>
    <definedName name="Preg" localSheetId="0">#REF!</definedName>
    <definedName name="Preg" localSheetId="5">#REF!</definedName>
    <definedName name="Preg" localSheetId="3">#REF!</definedName>
    <definedName name="Preg" localSheetId="9">#REF!</definedName>
    <definedName name="Preg">#REF!</definedName>
    <definedName name="PrevRes" localSheetId="0">#REF!</definedName>
    <definedName name="PrevRes" localSheetId="5">#REF!</definedName>
    <definedName name="PrevRes" localSheetId="3">#REF!</definedName>
    <definedName name="PrevRes" localSheetId="9">#REF!</definedName>
    <definedName name="PrevRes">#REF!</definedName>
    <definedName name="_xlnm.Print_Area" localSheetId="11">AMI!$A$1:$K$9</definedName>
    <definedName name="_xlnm.Print_Area" localSheetId="2">'Check Request'!$A$1:$H$67</definedName>
    <definedName name="_xlnm.Print_Area" localSheetId="5">'Employer Verification of Income'!$A$1:$K$26</definedName>
    <definedName name="_xlnm.Print_Area" localSheetId="7">'Household Budget'!$A$1:$H$37</definedName>
    <definedName name="_xlnm.Print_Area" localSheetId="3">'Income Calculations Sheet'!$A$1:$L$45</definedName>
    <definedName name="_xlnm.Print_Area" localSheetId="6">'Justification Sheet'!$A$1:$H$50</definedName>
    <definedName name="_xlnm.Print_Area" localSheetId="4">'Self Declaration of Income'!$A$1:$K$32</definedName>
    <definedName name="_xlnm.Print_Area" localSheetId="8">'Verification of Housing'!$A$1:$L$43</definedName>
    <definedName name="Race" localSheetId="0">#REF!</definedName>
    <definedName name="Race" localSheetId="5">#REF!</definedName>
    <definedName name="Race" localSheetId="3">#REF!</definedName>
    <definedName name="Race" localSheetId="9">#REF!</definedName>
    <definedName name="Race">#REF!</definedName>
    <definedName name="Race2" localSheetId="0">#REF!</definedName>
    <definedName name="Race2" localSheetId="5">#REF!</definedName>
    <definedName name="Race2" localSheetId="3">#REF!</definedName>
    <definedName name="Race2" localSheetId="9">#REF!</definedName>
    <definedName name="Race2">#REF!</definedName>
    <definedName name="ReasonLeav" localSheetId="0">#REF!</definedName>
    <definedName name="ReasonLeav" localSheetId="5">#REF!</definedName>
    <definedName name="ReasonLeav" localSheetId="3">#REF!</definedName>
    <definedName name="ReasonLeav" localSheetId="9">#REF!</definedName>
    <definedName name="ReasonLeav">#REF!</definedName>
    <definedName name="SchoolLev" localSheetId="0">#REF!</definedName>
    <definedName name="SchoolLev" localSheetId="5">#REF!</definedName>
    <definedName name="SchoolLev" localSheetId="3">#REF!</definedName>
    <definedName name="SchoolLev" localSheetId="9">#REF!</definedName>
    <definedName name="SchoolLev">#REF!</definedName>
    <definedName name="Service" localSheetId="0">#REF!</definedName>
    <definedName name="Service" localSheetId="5">#REF!</definedName>
    <definedName name="Service" localSheetId="3">#REF!</definedName>
    <definedName name="Service" localSheetId="9">#REF!</definedName>
    <definedName name="Service">#REF!</definedName>
    <definedName name="ServType" localSheetId="0">#REF!</definedName>
    <definedName name="ServType" localSheetId="5">#REF!</definedName>
    <definedName name="ServType" localSheetId="3">#REF!</definedName>
    <definedName name="ServType" localSheetId="9">#REF!</definedName>
    <definedName name="ServType">#REF!</definedName>
    <definedName name="SubType" localSheetId="0">#REF!</definedName>
    <definedName name="SubType" localSheetId="5">#REF!</definedName>
    <definedName name="SubType" localSheetId="3">#REF!</definedName>
    <definedName name="SubType" localSheetId="9">#REF!</definedName>
    <definedName name="SubType">#REF!</definedName>
    <definedName name="Z_761A298F_763A_4E6A_9D75_1A2AA33BEFD7_.wvu.Cols" localSheetId="7" hidden="1">'Household Budget'!$J:$J</definedName>
    <definedName name="Z_761A298F_763A_4E6A_9D75_1A2AA33BEFD7_.wvu.Cols" localSheetId="6" hidden="1">'Justification Sheet'!$K:$K</definedName>
    <definedName name="Z_761A298F_763A_4E6A_9D75_1A2AA33BEFD7_.wvu.PrintArea" localSheetId="2" hidden="1">'Check Request'!$A$1:$H$67</definedName>
    <definedName name="Z_761A298F_763A_4E6A_9D75_1A2AA33BEFD7_.wvu.PrintArea" localSheetId="0" hidden="1">'Checklist &amp; Staff Certification'!$A:$K</definedName>
    <definedName name="Z_761A298F_763A_4E6A_9D75_1A2AA33BEFD7_.wvu.PrintArea" localSheetId="10" hidden="1">'Client Signature Form'!$A:$J</definedName>
    <definedName name="Z_761A298F_763A_4E6A_9D75_1A2AA33BEFD7_.wvu.PrintArea" localSheetId="6" hidden="1">'Justification Sheet'!$A:$H</definedName>
  </definedNames>
  <calcPr calcId="145621"/>
  <customWorkbookViews>
    <customWorkbookView name="tmyers - Personal View" guid="{761A298F-763A-4E6A-9D75-1A2AA33BEFD7}" mergeInterval="0" personalView="1" maximized="1" xWindow="1" yWindow="1" windowWidth="1680" windowHeight="821" tabRatio="889" activeSheetId="2"/>
  </customWorkbookViews>
</workbook>
</file>

<file path=xl/calcChain.xml><?xml version="1.0" encoding="utf-8"?>
<calcChain xmlns="http://schemas.openxmlformats.org/spreadsheetml/2006/main">
  <c r="E1" i="25" l="1"/>
  <c r="C1" i="25"/>
  <c r="C3" i="25"/>
  <c r="C2" i="25"/>
  <c r="F24" i="7"/>
  <c r="C37" i="4" l="1"/>
  <c r="F25" i="7" l="1"/>
  <c r="F21" i="7" l="1"/>
  <c r="F18" i="7"/>
  <c r="F14" i="7"/>
  <c r="C11" i="15" l="1"/>
  <c r="D11" i="15"/>
  <c r="E11" i="15"/>
  <c r="F11" i="15"/>
  <c r="G11" i="15"/>
  <c r="H11" i="15"/>
  <c r="I11" i="15"/>
  <c r="J11" i="15"/>
  <c r="K11" i="15"/>
  <c r="B11" i="15"/>
  <c r="K10" i="3" l="1"/>
  <c r="I3" i="10" l="1"/>
  <c r="E3" i="10"/>
  <c r="D3" i="10"/>
  <c r="D5" i="10"/>
  <c r="D4" i="10"/>
  <c r="D6" i="10"/>
  <c r="F7" i="4"/>
  <c r="G1" i="4"/>
  <c r="B13" i="15" l="1"/>
  <c r="C13" i="15"/>
  <c r="D13" i="15"/>
  <c r="E13" i="15"/>
  <c r="F13" i="15"/>
  <c r="G13" i="15"/>
  <c r="H13" i="15"/>
  <c r="I13" i="15"/>
  <c r="J13" i="15"/>
  <c r="K13" i="15"/>
  <c r="A14" i="15"/>
  <c r="K2" i="19" l="1"/>
  <c r="J2" i="19"/>
  <c r="I2" i="19"/>
  <c r="I2" i="9" l="1"/>
  <c r="K1" i="24" l="1"/>
  <c r="I1" i="24"/>
  <c r="G1" i="24"/>
  <c r="G7" i="4" l="1"/>
  <c r="I2" i="21" l="1"/>
  <c r="B4" i="5" l="1"/>
  <c r="H12" i="15" l="1"/>
  <c r="G12" i="15"/>
  <c r="F12" i="15"/>
  <c r="H3" i="3"/>
  <c r="I16" i="22"/>
  <c r="H14" i="15" l="1"/>
  <c r="H15" i="15" s="1"/>
  <c r="H16" i="15" s="1"/>
  <c r="F14" i="15"/>
  <c r="F15" i="15" s="1"/>
  <c r="F16" i="15" s="1"/>
  <c r="G14" i="15"/>
  <c r="G15" i="15" s="1"/>
  <c r="G16" i="15" s="1"/>
  <c r="I12" i="15"/>
  <c r="E12" i="15"/>
  <c r="B12" i="15"/>
  <c r="C12" i="15"/>
  <c r="D12" i="15"/>
  <c r="E2" i="9"/>
  <c r="C2" i="9"/>
  <c r="E2" i="21"/>
  <c r="C2" i="21"/>
  <c r="F33" i="7"/>
  <c r="J2" i="7"/>
  <c r="G2" i="7"/>
  <c r="D2" i="7"/>
  <c r="B2" i="7"/>
  <c r="I42" i="22"/>
  <c r="I31" i="22"/>
  <c r="I21" i="22"/>
  <c r="I13" i="22"/>
  <c r="E8" i="22"/>
  <c r="K1" i="22"/>
  <c r="E1" i="22"/>
  <c r="C1" i="22"/>
  <c r="E2" i="5"/>
  <c r="C2" i="5"/>
  <c r="B18" i="4"/>
  <c r="K5" i="4"/>
  <c r="K3" i="4"/>
  <c r="D1" i="4"/>
  <c r="B1" i="4"/>
  <c r="B15" i="3"/>
  <c r="B45" i="3" l="1"/>
  <c r="C44" i="4" s="1"/>
  <c r="E17" i="4"/>
  <c r="A20" i="4" s="1"/>
  <c r="C35" i="4"/>
  <c r="C14" i="15"/>
  <c r="C15" i="15" s="1"/>
  <c r="C16" i="15" s="1"/>
  <c r="B14" i="15"/>
  <c r="B15" i="15" s="1"/>
  <c r="B16" i="15" s="1"/>
  <c r="E14" i="15"/>
  <c r="E15" i="15" s="1"/>
  <c r="E16" i="15" s="1"/>
  <c r="D14" i="15"/>
  <c r="D15" i="15" s="1"/>
  <c r="D16" i="15" s="1"/>
  <c r="I14" i="15"/>
  <c r="I15" i="15" s="1"/>
  <c r="I16" i="15" s="1"/>
  <c r="G6" i="4"/>
  <c r="H45" i="22"/>
  <c r="E15" i="4"/>
  <c r="A19" i="4" s="1"/>
  <c r="K12" i="15"/>
  <c r="J12" i="15"/>
  <c r="C41" i="4" l="1"/>
  <c r="H17" i="4"/>
  <c r="H11" i="3"/>
  <c r="K8" i="3" s="1"/>
  <c r="H8" i="3" s="1"/>
  <c r="K14" i="15"/>
  <c r="K15" i="15" s="1"/>
  <c r="K16" i="15" s="1"/>
  <c r="J14" i="15"/>
  <c r="J15" i="15" s="1"/>
  <c r="J16" i="15" s="1"/>
  <c r="H9" i="3"/>
  <c r="H15" i="4"/>
  <c r="F9" i="7" l="1"/>
  <c r="F35" i="7" s="1"/>
  <c r="H35" i="7" s="1"/>
</calcChain>
</file>

<file path=xl/sharedStrings.xml><?xml version="1.0" encoding="utf-8"?>
<sst xmlns="http://schemas.openxmlformats.org/spreadsheetml/2006/main" count="395" uniqueCount="325">
  <si>
    <t>Rent Assistance</t>
  </si>
  <si>
    <t>Utility Assistance</t>
  </si>
  <si>
    <t>Single:</t>
  </si>
  <si>
    <t>Family:</t>
  </si>
  <si>
    <t>Projected Monthly Housing Cost:</t>
  </si>
  <si>
    <t>&gt;</t>
  </si>
  <si>
    <t>40%?</t>
  </si>
  <si>
    <t>50%?</t>
  </si>
  <si>
    <t>Total Monthly Cost</t>
  </si>
  <si>
    <t>Total Client Contribution</t>
  </si>
  <si>
    <t>Total of Other Resources</t>
  </si>
  <si>
    <t>Percentage of Monthly Income</t>
  </si>
  <si>
    <t>Does "Projected Monthly Housing Cost" exceed 40% of the single or  50% of the family's monthly income?</t>
  </si>
  <si>
    <t>% AMI</t>
  </si>
  <si>
    <t xml:space="preserve">Date  </t>
  </si>
  <si>
    <t xml:space="preserve">Total Request Amount </t>
  </si>
  <si>
    <t>Income</t>
  </si>
  <si>
    <t>CSP #</t>
  </si>
  <si>
    <t>Is this request for agency reimbursement?</t>
  </si>
  <si>
    <t>Vendor</t>
  </si>
  <si>
    <t xml:space="preserve">City  </t>
  </si>
  <si>
    <t xml:space="preserve">Zip Code  </t>
  </si>
  <si>
    <t xml:space="preserve"> </t>
  </si>
  <si>
    <t xml:space="preserve">Rent  </t>
  </si>
  <si>
    <t xml:space="preserve">Water  </t>
  </si>
  <si>
    <t xml:space="preserve">Single:  </t>
  </si>
  <si>
    <t xml:space="preserve">Family:  </t>
  </si>
  <si>
    <t>Client Name:</t>
  </si>
  <si>
    <t>Address and Street</t>
  </si>
  <si>
    <t>Check Date</t>
  </si>
  <si>
    <t>Account</t>
  </si>
  <si>
    <t>Project</t>
  </si>
  <si>
    <t>Funder</t>
  </si>
  <si>
    <t>Department</t>
  </si>
  <si>
    <t>CSP #:</t>
  </si>
  <si>
    <t>Family Size</t>
  </si>
  <si>
    <t>1 Person</t>
  </si>
  <si>
    <t>2 People</t>
  </si>
  <si>
    <t>3 People</t>
  </si>
  <si>
    <t>4 People</t>
  </si>
  <si>
    <t>5 People</t>
  </si>
  <si>
    <t xml:space="preserve">6 People </t>
  </si>
  <si>
    <t xml:space="preserve">7 People </t>
  </si>
  <si>
    <t>8 People</t>
  </si>
  <si>
    <t xml:space="preserve">Last 4-Digits of SSN  </t>
  </si>
  <si>
    <t>Source:</t>
  </si>
  <si>
    <t>I certify, under penalty of perjury, that I do not have any income from any source at this time.</t>
  </si>
  <si>
    <t>(LAST)</t>
  </si>
  <si>
    <t>(FIRST)</t>
  </si>
  <si>
    <t>30% AMI</t>
  </si>
  <si>
    <t>50% AMI</t>
  </si>
  <si>
    <t>Unit Address</t>
  </si>
  <si>
    <t>Vendor/Landlord</t>
  </si>
  <si>
    <t>Monthly Expenses</t>
  </si>
  <si>
    <t>Electricity</t>
  </si>
  <si>
    <t>Electric Deposit</t>
  </si>
  <si>
    <t>Water</t>
  </si>
  <si>
    <t>Phone (cell phone or land line)</t>
  </si>
  <si>
    <t>Bus tickets</t>
  </si>
  <si>
    <t>Total Monthly Expenses</t>
  </si>
  <si>
    <t>Household Income for the Past 30 days</t>
  </si>
  <si>
    <t>Is client a veteran?</t>
  </si>
  <si>
    <t>Pay Period 1</t>
  </si>
  <si>
    <t>Pay Period 2</t>
  </si>
  <si>
    <t>Pay Period 3</t>
  </si>
  <si>
    <t>Gross Monthly Income</t>
  </si>
  <si>
    <t>General Assistance</t>
  </si>
  <si>
    <t>Hourly rate</t>
  </si>
  <si>
    <t>SSI/SSDI</t>
  </si>
  <si>
    <t>Retirement/Pension</t>
  </si>
  <si>
    <t>Other</t>
  </si>
  <si>
    <r>
      <rPr>
        <b/>
        <u/>
        <sz val="11"/>
        <rFont val="HelveticaNeueLT Pro 45 Lt"/>
        <family val="2"/>
      </rPr>
      <t>Benefit Statements</t>
    </r>
    <r>
      <rPr>
        <sz val="11"/>
        <rFont val="HelveticaNeueLT Pro 45 Lt"/>
        <family val="2"/>
      </rPr>
      <t>:  must be dated within the past 90 days</t>
    </r>
  </si>
  <si>
    <t>OR</t>
  </si>
  <si>
    <t>Gross salary per week as per employer letter</t>
  </si>
  <si>
    <t>Security Deposit</t>
  </si>
  <si>
    <t>Child Support (Obligated Amt)</t>
  </si>
  <si>
    <t>Please return this form to:</t>
  </si>
  <si>
    <t xml:space="preserve">Client Release:  I hereby authorize the release of the following employment information. </t>
  </si>
  <si>
    <t>Client Signature:___________________________________________          Date:_________________</t>
  </si>
  <si>
    <t>Employer representative to complete this section:</t>
  </si>
  <si>
    <t>Address and Phone Number:__________________________________________________________________</t>
  </si>
  <si>
    <t xml:space="preserve">This is to certify the income status for the above named individual.  Income includes but is not limited to: </t>
  </si>
  <si>
    <t>•</t>
  </si>
  <si>
    <t>I certify, under penalty of perjury, that I currently receive the following income:</t>
  </si>
  <si>
    <t>CASE MANAGER VERIFICATION</t>
  </si>
  <si>
    <t>Unit Address:</t>
  </si>
  <si>
    <t>Date</t>
  </si>
  <si>
    <t>Landlord Name:</t>
  </si>
  <si>
    <t>$</t>
  </si>
  <si>
    <t>Security Deposit Amount</t>
  </si>
  <si>
    <t xml:space="preserve">              /             /</t>
  </si>
  <si>
    <t>Landlord Signature</t>
  </si>
  <si>
    <t>/</t>
  </si>
  <si>
    <t>Landlord Address:</t>
  </si>
  <si>
    <t>Landlord Phone Number:</t>
  </si>
  <si>
    <t>(</t>
  </si>
  <si>
    <t>)</t>
  </si>
  <si>
    <t>Landlord Fax Number:</t>
  </si>
  <si>
    <t>Referring Agency Information</t>
  </si>
  <si>
    <t>Case Manager:</t>
  </si>
  <si>
    <t>Phone Number:</t>
  </si>
  <si>
    <t>Referring Agency:</t>
  </si>
  <si>
    <t>Landlord Information</t>
  </si>
  <si>
    <t>Client/Tenant Information</t>
  </si>
  <si>
    <t xml:space="preserve">Case Manager  </t>
  </si>
  <si>
    <t>____ No</t>
  </si>
  <si>
    <t>____ Yes</t>
  </si>
  <si>
    <t>Landlord Email:</t>
  </si>
  <si>
    <t>___________________________@______________________</t>
  </si>
  <si>
    <t>Yes</t>
  </si>
  <si>
    <t>No</t>
  </si>
  <si>
    <t xml:space="preserve">Phone Number   </t>
  </si>
  <si>
    <t>9 People</t>
  </si>
  <si>
    <t>10 People</t>
  </si>
  <si>
    <t>Monthly Income</t>
  </si>
  <si>
    <t>Past 30 days income</t>
  </si>
  <si>
    <t>Future 30 days Income</t>
  </si>
  <si>
    <t>Client Signature</t>
  </si>
  <si>
    <t>Case Manager Signature</t>
  </si>
  <si>
    <t>CSP#:</t>
  </si>
  <si>
    <t>Total Gross Monthly Household Income for the past 30 days</t>
  </si>
  <si>
    <t>Income Verification is needed for all household members 18 yrs or older</t>
  </si>
  <si>
    <t>Estimated Payroll Deductions up to 25% (only if no paystub)</t>
  </si>
  <si>
    <t>Number of hours worked in past 30 days</t>
  </si>
  <si>
    <t>Food/Hygiene Items (out of pocket amount when client is in housing)</t>
  </si>
  <si>
    <t>Is the housing clean and sanitary?</t>
  </si>
  <si>
    <t>Pay Period 4</t>
  </si>
  <si>
    <r>
      <rPr>
        <b/>
        <sz val="11"/>
        <rFont val="HelveticaNeueLT Pro 45 Lt"/>
        <family val="2"/>
      </rPr>
      <t>Gross</t>
    </r>
    <r>
      <rPr>
        <sz val="11"/>
        <rFont val="HelveticaNeueLT Pro 45 Lt"/>
        <family val="2"/>
      </rPr>
      <t xml:space="preserve"> income for past 30 days (not overtime)</t>
    </r>
  </si>
  <si>
    <r>
      <t>Past 30 days benefit amount (</t>
    </r>
    <r>
      <rPr>
        <b/>
        <sz val="11"/>
        <rFont val="HelveticaNeueLT Pro 45 Lt"/>
        <family val="2"/>
      </rPr>
      <t>Gross amount</t>
    </r>
    <r>
      <rPr>
        <sz val="11"/>
        <rFont val="HelveticaNeueLT Pro 45 Lt"/>
        <family val="2"/>
      </rPr>
      <t>)</t>
    </r>
  </si>
  <si>
    <t>CHOICES</t>
  </si>
  <si>
    <t>- SELECT -</t>
  </si>
  <si>
    <t>Monthly 35%</t>
  </si>
  <si>
    <t>Yearly 35%</t>
  </si>
  <si>
    <t>Yearly 65%</t>
  </si>
  <si>
    <r>
      <t xml:space="preserve">Leaseholder Names              </t>
    </r>
    <r>
      <rPr>
        <b/>
        <sz val="9"/>
        <rFont val="HelveticaNeueLT Pro 45 Lt"/>
        <family val="2"/>
      </rPr>
      <t xml:space="preserve">List all leaseholders                         </t>
    </r>
    <r>
      <rPr>
        <b/>
        <sz val="8"/>
        <rFont val="HelveticaNeueLT Pro 45 Lt"/>
        <family val="2"/>
      </rPr>
      <t>Must be completed by landlord only</t>
    </r>
  </si>
  <si>
    <t xml:space="preserve">_____Check Request    </t>
  </si>
  <si>
    <t>_____Justification Sheet</t>
  </si>
  <si>
    <t>_____Client Signature Form</t>
  </si>
  <si>
    <t>_____Franklin County Auditor's website printout</t>
  </si>
  <si>
    <t>_____2-4 consecutive paystubs with one dated in the past 30 days from the period end date</t>
  </si>
  <si>
    <t>_____benefit statement(s) dated within the past 90 days</t>
  </si>
  <si>
    <t>_____Household Budget</t>
  </si>
  <si>
    <t>_____Service Point Shelter Stays Printout</t>
  </si>
  <si>
    <t>_____CSP Referral printout</t>
  </si>
  <si>
    <t>_____CSP Entry Record printout or letter from provider if not CSP participant</t>
  </si>
  <si>
    <t>(1) Client has no income</t>
  </si>
  <si>
    <t>Landlord (per W9)</t>
  </si>
  <si>
    <t xml:space="preserve">Other Assistance </t>
  </si>
  <si>
    <r>
      <t xml:space="preserve">AMI - must be </t>
    </r>
    <r>
      <rPr>
        <u/>
        <sz val="11"/>
        <color indexed="8"/>
        <rFont val="HelveticaNeueLT Pro 45 Lt"/>
        <family val="2"/>
      </rPr>
      <t>less than</t>
    </r>
    <r>
      <rPr>
        <sz val="11"/>
        <color indexed="8"/>
        <rFont val="HelveticaNeueLT Pro 45 Lt"/>
        <family val="2"/>
      </rPr>
      <t xml:space="preserve"> 35%</t>
    </r>
  </si>
  <si>
    <t>Family Composition (# of household members including HoH):</t>
  </si>
  <si>
    <r>
      <t>_____Self Declaration of Income</t>
    </r>
    <r>
      <rPr>
        <b/>
        <sz val="11"/>
        <rFont val="HelveticaNeueLT Pro 45 Lt"/>
        <family val="2"/>
      </rPr>
      <t>*</t>
    </r>
  </si>
  <si>
    <r>
      <t>_____Legible copy of client's ID</t>
    </r>
    <r>
      <rPr>
        <b/>
        <sz val="11"/>
        <rFont val="HelveticaNeueLT Pro 45 Lt"/>
        <family val="2"/>
      </rPr>
      <t>**</t>
    </r>
  </si>
  <si>
    <r>
      <rPr>
        <b/>
        <sz val="11"/>
        <rFont val="HelveticaNeueLT Pro 45 Lt"/>
        <family val="2"/>
      </rPr>
      <t>*NOTE</t>
    </r>
    <r>
      <rPr>
        <sz val="11"/>
        <rFont val="HelveticaNeueLT Pro 45 Lt"/>
        <family val="2"/>
      </rPr>
      <t xml:space="preserve">:  Self Declaration of Income should </t>
    </r>
    <r>
      <rPr>
        <u/>
        <sz val="11"/>
        <rFont val="HelveticaNeueLT Pro 45 Lt"/>
        <family val="2"/>
      </rPr>
      <t>only</t>
    </r>
    <r>
      <rPr>
        <sz val="11"/>
        <rFont val="HelveticaNeueLT Pro 45 Lt"/>
        <family val="2"/>
      </rPr>
      <t xml:space="preserve"> be submitted in two cases:</t>
    </r>
  </si>
  <si>
    <t>Checklist and Staff Certification</t>
  </si>
  <si>
    <r>
      <t xml:space="preserve">_____AMI is </t>
    </r>
    <r>
      <rPr>
        <b/>
        <sz val="11"/>
        <rFont val="HelveticaNeueLT Pro 45 Lt"/>
        <family val="2"/>
      </rPr>
      <t>less</t>
    </r>
    <r>
      <rPr>
        <sz val="11"/>
        <rFont val="HelveticaNeueLT Pro 45 Lt"/>
        <family val="2"/>
      </rPr>
      <t xml:space="preserve"> than 35%</t>
    </r>
  </si>
  <si>
    <t>I hereby apply for the amount listed on the Check Request to be paid to the listed payee/vendor. I understand this grant is to be used only for the purpose listed above, there is no guarantee I will receive all or any of the requested amount, and that I am not expected to repay any portion of funds legally issued as requested. I understand I should remain in my current living situation until my application is complete and approved by CSB. If I should move prior to approval, I may not receive all or part of the requested money, and therefore, may lose my housing.</t>
  </si>
  <si>
    <t>CSP#</t>
  </si>
  <si>
    <r>
      <t>Monthly Rent Amount</t>
    </r>
    <r>
      <rPr>
        <sz val="11"/>
        <rFont val="HelveticaNeueLT Pro 45 Lt"/>
        <family val="2"/>
      </rPr>
      <t xml:space="preserve">                                               (include utility payments due with rent)</t>
    </r>
  </si>
  <si>
    <r>
      <rPr>
        <b/>
        <u/>
        <sz val="11"/>
        <rFont val="HelveticaNeueLT Pro 45 Lt"/>
        <family val="2"/>
      </rPr>
      <t>Paystubs</t>
    </r>
    <r>
      <rPr>
        <u/>
        <sz val="11"/>
        <rFont val="HelveticaNeueLT Pro 45 Lt"/>
        <family val="2"/>
      </rPr>
      <t>:</t>
    </r>
    <r>
      <rPr>
        <sz val="11"/>
        <rFont val="HelveticaNeueLT Pro 45 Lt"/>
        <family val="2"/>
      </rPr>
      <t xml:space="preserve">  2 consecutive paystubs if paid bi-weekly; 4 consecutive paystubs if paid weekly for the past 30 days</t>
    </r>
  </si>
  <si>
    <r>
      <rPr>
        <b/>
        <u/>
        <sz val="11"/>
        <rFont val="HelveticaNeueLT Pro 45 Lt"/>
        <family val="2"/>
      </rPr>
      <t>Unemployment</t>
    </r>
    <r>
      <rPr>
        <sz val="11"/>
        <rFont val="HelveticaNeueLT Pro 45 Lt"/>
        <family val="2"/>
      </rPr>
      <t xml:space="preserve">:  </t>
    </r>
    <r>
      <rPr>
        <sz val="10"/>
        <rFont val="HelveticaNeueLT Pro 45 Lt"/>
        <family val="2"/>
      </rPr>
      <t xml:space="preserve">2-4 consecutive paystubs with one dated in the past 30 days </t>
    </r>
    <r>
      <rPr>
        <u/>
        <sz val="10"/>
        <rFont val="HelveticaNeueLT Pro 45 Lt"/>
        <family val="2"/>
      </rPr>
      <t>or</t>
    </r>
    <r>
      <rPr>
        <sz val="10"/>
        <rFont val="HelveticaNeueLT Pro 45 Lt"/>
        <family val="2"/>
      </rPr>
      <t xml:space="preserve"> unemployment benefit statement/printout dated within the past 90 days</t>
    </r>
  </si>
  <si>
    <r>
      <rPr>
        <b/>
        <u/>
        <sz val="11"/>
        <rFont val="HelveticaNeueLT Pro 45 Lt"/>
        <family val="2"/>
      </rPr>
      <t>Other Income</t>
    </r>
    <r>
      <rPr>
        <u/>
        <sz val="11"/>
        <rFont val="HelveticaNeueLT Pro 45 Lt"/>
        <family val="2"/>
      </rPr>
      <t xml:space="preserve"> (not listed above). Please describe.</t>
    </r>
  </si>
  <si>
    <t xml:space="preserve">Please provide a monthly cost for each applicable monthly expense.  If not applicable, please leave the field blank. </t>
  </si>
  <si>
    <t>Payroll Deductions (taxes, child support, medical insurance)</t>
  </si>
  <si>
    <t>Child Support (proof of payment required if not payroll deducted or no paystub provided)</t>
  </si>
  <si>
    <t>Past Due Rent (if applicable)</t>
  </si>
  <si>
    <t>Past Due Electricity</t>
  </si>
  <si>
    <t xml:space="preserve">Gas </t>
  </si>
  <si>
    <t xml:space="preserve">CSP# </t>
  </si>
  <si>
    <r>
      <t>Probability of continued employment:  FAIR/GOOD/EXCELLENT (</t>
    </r>
    <r>
      <rPr>
        <b/>
        <sz val="11"/>
        <rFont val="HelveticaNeueLT Pro 45 Lt"/>
        <family val="2"/>
      </rPr>
      <t>circle one</t>
    </r>
    <r>
      <rPr>
        <sz val="11"/>
        <rFont val="HelveticaNeueLT Pro 45 Lt"/>
        <family val="2"/>
      </rPr>
      <t>)</t>
    </r>
  </si>
  <si>
    <t>Name &amp; Title:  _________________________________</t>
  </si>
  <si>
    <t>Phone:  (_____)__________________</t>
  </si>
  <si>
    <t>Fax:  (_____)_________________</t>
  </si>
  <si>
    <t>Address:  ______________________________________</t>
  </si>
  <si>
    <t>Email:  ________________________________________</t>
  </si>
  <si>
    <t>Name of Employer:  __________________________________________________</t>
  </si>
  <si>
    <t>Employed Since:  _________________________________</t>
  </si>
  <si>
    <t>Print Name and Title of Authorized Representative:  ___________________________________________________</t>
  </si>
  <si>
    <t>Specify additional compensation if applicable:  ___________________________________________________</t>
  </si>
  <si>
    <t>Authorized Employer Representative Signature:  _______________________________   Date:_____________</t>
  </si>
  <si>
    <r>
      <t>Wage Amount:  $______________HOURLY/WEEKLY/MONTHLY (</t>
    </r>
    <r>
      <rPr>
        <b/>
        <sz val="11"/>
        <rFont val="HelveticaNeueLT Pro 45 Lt"/>
        <family val="2"/>
      </rPr>
      <t>circle one</t>
    </r>
    <r>
      <rPr>
        <sz val="11"/>
        <rFont val="HelveticaNeueLT Pro 45 Lt"/>
        <family val="2"/>
      </rPr>
      <t>)</t>
    </r>
  </si>
  <si>
    <r>
      <t xml:space="preserve">Time Worked:  </t>
    </r>
    <r>
      <rPr>
        <b/>
        <sz val="11"/>
        <rFont val="HelveticaNeueLT Pro 45 Lt"/>
        <family val="2"/>
      </rPr>
      <t>____________</t>
    </r>
    <r>
      <rPr>
        <sz val="11"/>
        <rFont val="HelveticaNeueLT Pro 45 Lt"/>
        <family val="2"/>
      </rPr>
      <t xml:space="preserve"> HOURS in the past 30 days.</t>
    </r>
  </si>
  <si>
    <t>The full amount of gross income earned before taxes and deductions</t>
  </si>
  <si>
    <t>The net income earned from the operation of a business, i.e., total revenue minus business operating expenses.  This also includes any withdrawals of cash from the business or profession for your personal use</t>
  </si>
  <si>
    <t>Monthly interest and dividend income credited to an applicant’s bank account and available for use</t>
  </si>
  <si>
    <t>The monthly payment amount received from Social Security, annuities, retirement funds, pensions, disability and other similar types of periodic payments</t>
  </si>
  <si>
    <t>Any monthly payments in lieu of earnings, such as unemployment, disability compensation, SSI, SSDI, and worker's compensation</t>
  </si>
  <si>
    <t>Monthly income from government agencies excluding amounts designated for shelter, and utilities, WIC, food stamps, and childcare</t>
  </si>
  <si>
    <t>Alimony, child support and foster care payments received from organizations or from persons not residing in the dwelling</t>
  </si>
  <si>
    <t>All basic pay, special day and allowances of a member of the Armed Forces excluding special pay for exposure to hostile fire</t>
  </si>
  <si>
    <t>Source:  ________________________________       Amount:  $______________     Frequency:  _____________</t>
  </si>
  <si>
    <t>Case Manager Signature:  ____________________________________          Date:  _______________</t>
  </si>
  <si>
    <t>Client Signature:  _______________________________________               Date:  ___________________</t>
  </si>
  <si>
    <t>Supervisor Signature:  ________________________________________         Date:  _______________</t>
  </si>
  <si>
    <t>Gas Deposit</t>
  </si>
  <si>
    <t>Gas for car</t>
  </si>
  <si>
    <r>
      <t xml:space="preserve">Additional Actual Monthly Expenses to </t>
    </r>
    <r>
      <rPr>
        <sz val="11"/>
        <color theme="0"/>
        <rFont val="HelveticaNeueLT Pro 65 Md"/>
        <family val="2"/>
      </rPr>
      <t>sustain housing</t>
    </r>
    <r>
      <rPr>
        <sz val="11"/>
        <color theme="0"/>
        <rFont val="HelveticaNeueLT Pro 45 Lt"/>
        <family val="2"/>
      </rPr>
      <t xml:space="preserve"> that is not listed above (please describe &amp; provide monthly expense amount)</t>
    </r>
  </si>
  <si>
    <t>Maximum allowable DCA  request</t>
  </si>
  <si>
    <t>Maximum DCA Allowed For This Request</t>
  </si>
  <si>
    <r>
      <t xml:space="preserve">A negative number in the </t>
    </r>
    <r>
      <rPr>
        <sz val="10"/>
        <rFont val="HelveticaNeueLT Pro 65 Md"/>
        <family val="2"/>
      </rPr>
      <t>Maximum allowable DCA box</t>
    </r>
    <r>
      <rPr>
        <sz val="10"/>
        <rFont val="HelveticaNeueLT Pro 45 Lt"/>
        <family val="2"/>
      </rPr>
      <t xml:space="preserve"> indicates the client has sufficient income to cover housing expenses, and therefore is not eligible for DCA assistance.  </t>
    </r>
  </si>
  <si>
    <t>Is this an additional funding request?</t>
  </si>
  <si>
    <t>Email</t>
  </si>
  <si>
    <t>Landlord's Email if LOG requested</t>
  </si>
  <si>
    <t>Additional Funds Request/Checklist and Staff Certification</t>
  </si>
  <si>
    <t>100% AMI</t>
  </si>
  <si>
    <t xml:space="preserve">    Median Income</t>
  </si>
  <si>
    <t>_____CSP Entry/Exit Record printout or letter from provider if not CSP participant</t>
  </si>
  <si>
    <t>(2) Unable to obtain 3rd Party Verification of Income</t>
  </si>
  <si>
    <t>Select if Applicable:</t>
  </si>
  <si>
    <t>Monthly Housing Costs</t>
  </si>
  <si>
    <t>_____Verification of Housing or Signed lease</t>
  </si>
  <si>
    <t>DCA Application</t>
  </si>
  <si>
    <t xml:space="preserve">If eligible for veteran assistance, refer to VA for financial assistance.  If ineligible for veteran assistance, submit proof from the VA of ineligibility.  </t>
  </si>
  <si>
    <t>Date:_________</t>
  </si>
  <si>
    <t xml:space="preserve">                                               Date: _________</t>
  </si>
  <si>
    <r>
      <rPr>
        <b/>
        <sz val="10"/>
        <rFont val="HelveticaNeueLT Pro 45 Lt"/>
        <family val="2"/>
      </rPr>
      <t>CSB Use Only</t>
    </r>
    <r>
      <rPr>
        <sz val="10"/>
        <rFont val="HelveticaNeueLT Pro 45 Lt"/>
        <family val="2"/>
      </rPr>
      <t>:      Approved:_______</t>
    </r>
  </si>
  <si>
    <t>DCA Entered:_______</t>
  </si>
  <si>
    <t xml:space="preserve">     AA Reviewed:______</t>
  </si>
  <si>
    <t xml:space="preserve">  DPP Released:________</t>
  </si>
  <si>
    <t xml:space="preserve">  Date:________</t>
  </si>
  <si>
    <t xml:space="preserve">     Date:________</t>
  </si>
  <si>
    <t xml:space="preserve">If client is receiving a housing voucher/subsidy, please list the source and client's rent portion amount below. </t>
  </si>
  <si>
    <r>
      <rPr>
        <b/>
        <sz val="11"/>
        <rFont val="HelveticaNeueLT Pro 45 Lt"/>
        <family val="2"/>
      </rPr>
      <t>Request Justification</t>
    </r>
    <r>
      <rPr>
        <sz val="11"/>
        <rFont val="HelveticaNeueLT Pro 45 Lt"/>
        <family val="2"/>
      </rPr>
      <t xml:space="preserve">:  </t>
    </r>
  </si>
  <si>
    <t>_________ Months</t>
  </si>
  <si>
    <t>City:</t>
  </si>
  <si>
    <t>Zip:</t>
  </si>
  <si>
    <t>Term of Lease</t>
  </si>
  <si>
    <t>Is tenant responsible for gas for the unit?</t>
  </si>
  <si>
    <t>Is tenant responsible for electric for the unit?</t>
  </si>
  <si>
    <t>Is tenant responsible for water for the unit?</t>
  </si>
  <si>
    <t>Prorated/Past Due Rent (if applicable)</t>
  </si>
  <si>
    <t>Move-In Date</t>
  </si>
  <si>
    <r>
      <rPr>
        <b/>
        <u/>
        <sz val="11"/>
        <rFont val="HelveticaNeueLT Pro 45 Lt"/>
        <family val="2"/>
      </rPr>
      <t>Employer Verification of Income</t>
    </r>
    <r>
      <rPr>
        <sz val="11"/>
        <rFont val="HelveticaNeueLT Pro 45 Lt"/>
        <family val="2"/>
      </rPr>
      <t>:</t>
    </r>
    <r>
      <rPr>
        <sz val="10"/>
        <rFont val="HelveticaNeueLT Pro 45 Lt"/>
        <family val="2"/>
      </rPr>
      <t xml:space="preserve"> Must be dated within the past 30 days with the business contact information (name, address, phone number); client name; start/hire date; hourly rate &amp; number of hours worked per week or gross salary per week; </t>
    </r>
    <r>
      <rPr>
        <sz val="11"/>
        <rFont val="HelveticaNeueLT Pro 45 Lt"/>
        <family val="2"/>
      </rPr>
      <t>supervisor/authorized signature</t>
    </r>
  </si>
  <si>
    <t>35%  AMI</t>
  </si>
  <si>
    <t xml:space="preserve">Client's Rent: </t>
  </si>
  <si>
    <t>_____Income Calculation Sheet with one or more of the following (in order of HUD preference)</t>
  </si>
  <si>
    <t>_____W-9 and Property Management Agreement if applicable</t>
  </si>
  <si>
    <t xml:space="preserve">HoH Name </t>
  </si>
  <si>
    <t>Past Due Gas</t>
  </si>
  <si>
    <t>_____Employer Verification of Income</t>
  </si>
  <si>
    <r>
      <rPr>
        <b/>
        <sz val="11"/>
        <rFont val="HelveticaNeueLT Pro 45 Lt"/>
        <family val="2"/>
      </rPr>
      <t>**NOTE</t>
    </r>
    <r>
      <rPr>
        <sz val="11"/>
        <rFont val="HelveticaNeueLT Pro 45 Lt"/>
        <family val="2"/>
      </rPr>
      <t xml:space="preserve">: DARK copies </t>
    </r>
    <r>
      <rPr>
        <u/>
        <sz val="11"/>
        <rFont val="HelveticaNeueLT Pro 45 Lt"/>
        <family val="2"/>
      </rPr>
      <t>will not</t>
    </r>
    <r>
      <rPr>
        <sz val="11"/>
        <rFont val="HelveticaNeueLT Pro 45 Lt"/>
        <family val="2"/>
      </rPr>
      <t xml:space="preserve"> be accepted</t>
    </r>
  </si>
  <si>
    <t>Community Housing Network - PSH</t>
  </si>
  <si>
    <t>Huckleberry House - TLP</t>
  </si>
  <si>
    <t>LSS - FM Faith on 6th</t>
  </si>
  <si>
    <t>LSS - FM Faith on 8th</t>
  </si>
  <si>
    <t>LSS - FM Nancy's Place</t>
  </si>
  <si>
    <t>Huckleberry House - Outreach</t>
  </si>
  <si>
    <t>LSS - VAEH</t>
  </si>
  <si>
    <t>Maryhaven - EC Safety</t>
  </si>
  <si>
    <t>Maryhaven - EC Shelter 2 Housing</t>
  </si>
  <si>
    <t>Maryhaven - Outreach</t>
  </si>
  <si>
    <t>National Church Residences - PSH</t>
  </si>
  <si>
    <t>VOAGO - GPD</t>
  </si>
  <si>
    <t>VOAGO - Men's Shelter</t>
  </si>
  <si>
    <t>VOAGO - VAEH</t>
  </si>
  <si>
    <t>YMCA - Family Shelter</t>
  </si>
  <si>
    <t>YMCA - Singles Shelter</t>
  </si>
  <si>
    <t>YMCA - PSH</t>
  </si>
  <si>
    <t>YWCA - Family Shelter</t>
  </si>
  <si>
    <t>YWCA - PSH</t>
  </si>
  <si>
    <t>HOCO - CPOA/E1</t>
  </si>
  <si>
    <t>Maryhaven - CC SID Outreach</t>
  </si>
  <si>
    <t>Agency/Program Name</t>
  </si>
  <si>
    <t>VA - HCHV/Outreach</t>
  </si>
  <si>
    <t>Southeast - FOH Mens Shelter</t>
  </si>
  <si>
    <t>Southeast - Path Program</t>
  </si>
  <si>
    <t xml:space="preserve">I understand that third-party verification is the preferred method of certifying income for assistance.  I understand a  self-declaration is only permitted when I have attempted to but cannot obtain third party verification per the explanation provided below: </t>
  </si>
  <si>
    <t>Electric</t>
  </si>
  <si>
    <t>Gas</t>
  </si>
  <si>
    <t>Last Month's Rent (if applicable)</t>
  </si>
  <si>
    <t>Move-in Costs</t>
  </si>
  <si>
    <t>DCA Request Amount</t>
  </si>
  <si>
    <t xml:space="preserve">Please provide a breakdown of the amount the client needs to move in/sustain housing, their contribution amount and what other resources they were able to access.  The difference of the total move-in/sustainability costs, the client’s contribution and other resources, should equal the amount of the DCA request. </t>
  </si>
  <si>
    <t>Other HH Adult:_____________________     Signature: ________________________  Date: _________</t>
  </si>
  <si>
    <t>Other HHH Adult:_____________________     Signature: ________________________  Date: _________</t>
  </si>
  <si>
    <t>Other HH Adult:______________________     Signature: ________________________  Date: _________</t>
  </si>
  <si>
    <t xml:space="preserve">                     Print Name                                                                                                                                             </t>
  </si>
  <si>
    <t>Applicant: __________________________     Signature: _________________________  Date: _________</t>
  </si>
  <si>
    <t xml:space="preserve">                                Print Name                                                                                                                            </t>
  </si>
  <si>
    <t xml:space="preserve">                                Print Name                                                                                                                           </t>
  </si>
  <si>
    <t xml:space="preserve">                                   Print Name                                                                                                                               </t>
  </si>
  <si>
    <t>In signing below, I certify all information in this request is complete, accurate and appropriate.</t>
  </si>
  <si>
    <t>Monthly Rent</t>
  </si>
  <si>
    <t>YMCA - RRH</t>
  </si>
  <si>
    <t>_____Unit Checklist or Inspection Report for Rapid Re-Housing clients</t>
  </si>
  <si>
    <r>
      <t xml:space="preserve">If client received income while in program/shelter and used funds for expenses </t>
    </r>
    <r>
      <rPr>
        <b/>
        <sz val="11"/>
        <rFont val="HelveticaNeueLT Pro 45 Lt"/>
        <family val="2"/>
      </rPr>
      <t>other than housing costs</t>
    </r>
    <r>
      <rPr>
        <sz val="11"/>
        <rFont val="HelveticaNeueLT Pro 45 Lt"/>
        <family val="2"/>
      </rPr>
      <t xml:space="preserve">, please describe below.  Also, if the DCA request amount is greater than the program average or maximum allowable amount listed on the Household Budget, please explain why additional assistance is being requested. </t>
    </r>
  </si>
  <si>
    <t xml:space="preserve">I certify that this DCA application includes all required forms and documentation and that all forms include complete and accurate information. I understand the application may not be processed if all required forms and documents are not included or if the application contains incomplete or inaccurate information.                                                                                                                                                                                                                                                           </t>
  </si>
  <si>
    <t xml:space="preserve">In signing below, I certify all information in this request is complete, accurate and appropriate per CSB's Direct Client Assistance policies and procedures. </t>
  </si>
  <si>
    <t>In signing below, I declare that I am presently homeless, live on the streets or other place not meant for human habitation. The exception is participants in the Stable Families Prevention Program, TSA and YMCA Rapid Rehousing Programs, and Family Diversion Fund, who are presently in housing.</t>
  </si>
  <si>
    <t>Month Assistance is for:</t>
  </si>
  <si>
    <t>Dwelling Unit</t>
  </si>
  <si>
    <t>I have visited/inspected this property.  Date visited ______________</t>
  </si>
  <si>
    <r>
      <t xml:space="preserve">Interior doors close and latch. </t>
    </r>
    <r>
      <rPr>
        <b/>
        <sz val="11"/>
        <rFont val="HelveticaNeueLT Pro 45 Lt"/>
        <family val="2"/>
      </rPr>
      <t>*</t>
    </r>
  </si>
  <si>
    <r>
      <t>Exterior doors lock securely and shut properly without undue pressure.</t>
    </r>
    <r>
      <rPr>
        <b/>
        <sz val="11"/>
        <rFont val="HelveticaNeueLT Pro 45 Lt"/>
        <family val="2"/>
      </rPr>
      <t xml:space="preserve"> *</t>
    </r>
  </si>
  <si>
    <t>There is more than one entrance/exit in case of emergency.</t>
  </si>
  <si>
    <r>
      <t>The windows open and shut.</t>
    </r>
    <r>
      <rPr>
        <b/>
        <sz val="11"/>
        <rFont val="HelveticaNeueLT Pro 45 Lt"/>
        <family val="2"/>
      </rPr>
      <t xml:space="preserve"> </t>
    </r>
  </si>
  <si>
    <r>
      <t xml:space="preserve">There are no broken windows. </t>
    </r>
    <r>
      <rPr>
        <b/>
        <sz val="11"/>
        <rFont val="HelveticaNeueLT Pro 45 Lt"/>
        <family val="2"/>
      </rPr>
      <t>*</t>
    </r>
  </si>
  <si>
    <t>The water is on, there is hot water and the water is free of visible contaminants.</t>
  </si>
  <si>
    <t>If not on, when? _____________</t>
  </si>
  <si>
    <r>
      <t>All toilets flush and all faucets work (</t>
    </r>
    <r>
      <rPr>
        <b/>
        <sz val="11"/>
        <rFont val="HelveticaNeueLT Pro 45 Lt"/>
        <family val="2"/>
      </rPr>
      <t>skip if water is off</t>
    </r>
    <r>
      <rPr>
        <sz val="11"/>
        <rFont val="HelveticaNeueLT Pro 45 Lt"/>
        <family val="2"/>
      </rPr>
      <t>).</t>
    </r>
  </si>
  <si>
    <r>
      <t>There a working shower and/or bathtub (</t>
    </r>
    <r>
      <rPr>
        <b/>
        <sz val="11"/>
        <rFont val="HelveticaNeueLT Pro 45 Lt"/>
        <family val="2"/>
      </rPr>
      <t>skip if water is off</t>
    </r>
    <r>
      <rPr>
        <sz val="11"/>
        <rFont val="HelveticaNeueLT Pro 45 Lt"/>
        <family val="2"/>
      </rPr>
      <t>).</t>
    </r>
  </si>
  <si>
    <t>Gas/electric is on and the heat works. If not on, when? _____________</t>
  </si>
  <si>
    <r>
      <t xml:space="preserve">Smoke detectors are installed and maintained on each floor of the unit. </t>
    </r>
    <r>
      <rPr>
        <b/>
        <sz val="11"/>
        <rFont val="HelveticaNeueLT Pro 45 Lt"/>
        <family val="2"/>
      </rPr>
      <t>*</t>
    </r>
  </si>
  <si>
    <t>I am not deaf (select yes if not deaf).</t>
  </si>
  <si>
    <r>
      <t xml:space="preserve">I am deaf and unit has fire alarms for deaf persons in each bedroom occupied by me. </t>
    </r>
    <r>
      <rPr>
        <b/>
        <sz val="11"/>
        <rFont val="HelveticaNeueLT Pro 45 Lt"/>
        <family val="2"/>
      </rPr>
      <t>*</t>
    </r>
  </si>
  <si>
    <t>Each room has a ceiling light or outlet for light.</t>
  </si>
  <si>
    <r>
      <t xml:space="preserve">There cover plates on each outlet and none of the outlets are loose/damaged. </t>
    </r>
    <r>
      <rPr>
        <b/>
        <sz val="11"/>
        <rFont val="HelveticaNeueLT Pro 45 Lt"/>
        <family val="2"/>
      </rPr>
      <t>*</t>
    </r>
  </si>
  <si>
    <r>
      <t xml:space="preserve">Electric system is maintained and operated in manner free of visible hazards. </t>
    </r>
    <r>
      <rPr>
        <b/>
        <sz val="11"/>
        <rFont val="HelveticaNeueLT Pro 45 Lt"/>
        <family val="2"/>
      </rPr>
      <t>*</t>
    </r>
  </si>
  <si>
    <t>There is working stove and/or refrigerator.</t>
  </si>
  <si>
    <t>If not, the unit contains space to store/prepare/serve food in a safe/sanitary manner.</t>
  </si>
  <si>
    <t>Each room has proper ventilation and is the air free of pollutants.</t>
  </si>
  <si>
    <r>
      <t xml:space="preserve">Fire escapes and stairways maintained in safe condition. </t>
    </r>
    <r>
      <rPr>
        <b/>
        <sz val="11"/>
        <rFont val="HelveticaNeueLT Pro 45 Lt"/>
        <family val="2"/>
      </rPr>
      <t>*</t>
    </r>
  </si>
  <si>
    <t>Siding of property is free of peeling paint.</t>
  </si>
  <si>
    <t xml:space="preserve">If pregnant, or children under the age of 6 to occupy unit and unit was built prior to 1978, </t>
  </si>
  <si>
    <t>a pamphlet explaining hazards of lead-based paint was provided.</t>
  </si>
  <si>
    <t>I have reviewed this checklist with my Case Manager.</t>
  </si>
  <si>
    <t>I want to rent this property.</t>
  </si>
  <si>
    <t>* Denotes Code Enforcement Issue Items</t>
  </si>
  <si>
    <t>Family System Only:</t>
  </si>
  <si>
    <t>2nd Month Rent Assistance</t>
  </si>
  <si>
    <t>3rd Month Rent Assistance</t>
  </si>
  <si>
    <t>4th Month Rent Assistance</t>
  </si>
  <si>
    <t>5th Month Rent Assistance</t>
  </si>
  <si>
    <t>6th Month Rent Assistance</t>
  </si>
  <si>
    <t xml:space="preserve">  (includes current month's rent and utility costs)</t>
  </si>
  <si>
    <t xml:space="preserve"> (includes electric, gas and security deposits, as well as last month's rent if applicable)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</si>
</sst>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44" formatCode="_(&quot;$&quot;* #,##0.00_);_(&quot;$&quot;* \(#,##0.00\);_(&quot;$&quot;* &quot;-&quot;??_);_(@_)"/>
    <numFmt numFmtId="43" formatCode="_(* #,##0.00_);_(* \(#,##0.00\);_(* &quot;-&quot;??_);_(@_)"/>
    <numFmt numFmtId="164" formatCode="&quot;$&quot;#,##0.00"/>
    <numFmt numFmtId="165" formatCode="&quot;$&quot;#,##0"/>
    <numFmt numFmtId="166" formatCode="000\-00\-0000"/>
    <numFmt numFmtId="167" formatCode="[&lt;=9999999]###\-####;\(###\)\ ###\-####"/>
    <numFmt numFmtId="168" formatCode="00000"/>
    <numFmt numFmtId="169" formatCode="_(&quot;$&quot;* #,##0_);_(&quot;$&quot;* \(#,##0\);_(&quot;$&quot;* &quot;-&quot;??_);_(@_)"/>
    <numFmt numFmtId="170" formatCode="_(* #,##0_);_(* \(#,##0\);_(* &quot;-&quot;??_);_(@_)"/>
    <numFmt numFmtId="171" formatCode="em\a\i\l"/>
    <numFmt numFmtId="172" formatCode="&quot;$&quot;#,##0.00;[Red]&quot;$&quot;#,##0.00"/>
  </numFmts>
  <fonts count="56" x14ac:knownFonts="1">
    <font>
      <sz val="10"/>
      <name val="Arial"/>
    </font>
    <font>
      <sz val="11"/>
      <color theme="1"/>
      <name val="HelveticaNeueLT Pro 45 Lt"/>
      <family val="2"/>
    </font>
    <font>
      <sz val="10"/>
      <name val="Arial"/>
      <family val="2"/>
    </font>
    <font>
      <b/>
      <sz val="10"/>
      <name val="Arial"/>
      <family val="2"/>
    </font>
    <font>
      <sz val="8"/>
      <name val="Arial"/>
      <family val="2"/>
    </font>
    <font>
      <b/>
      <sz val="10"/>
      <name val="HelveticaNeueLT Pro 45 Lt"/>
      <family val="2"/>
    </font>
    <font>
      <sz val="10"/>
      <name val="HelveticaNeueLT Pro 45 Lt"/>
      <family val="2"/>
    </font>
    <font>
      <b/>
      <sz val="11"/>
      <name val="HelveticaNeueLT Pro 45 Lt"/>
      <family val="2"/>
    </font>
    <font>
      <sz val="8"/>
      <name val="HelveticaNeueLT Pro 45 Lt"/>
      <family val="2"/>
    </font>
    <font>
      <u/>
      <sz val="10"/>
      <color indexed="12"/>
      <name val="Arial"/>
      <family val="2"/>
    </font>
    <font>
      <sz val="10"/>
      <name val="HelveticaNeueLT Pro 65 Md"/>
      <family val="2"/>
    </font>
    <font>
      <sz val="11"/>
      <name val="HelveticaNeueLT Pro 65 Md"/>
      <family val="2"/>
    </font>
    <font>
      <b/>
      <sz val="8"/>
      <name val="HelveticaNeueLT Pro 45 Lt"/>
      <family val="2"/>
    </font>
    <font>
      <i/>
      <sz val="10"/>
      <name val="HelveticaNeueLT Pro 45 Lt"/>
      <family val="2"/>
    </font>
    <font>
      <sz val="9.5"/>
      <name val="HelveticaNeueLT Pro 45 Lt"/>
      <family val="2"/>
    </font>
    <font>
      <b/>
      <i/>
      <sz val="10"/>
      <name val="HelveticaNeueLT Pro 45 Lt"/>
      <family val="2"/>
    </font>
    <font>
      <sz val="11"/>
      <name val="HelveticaNeueLT Pro 45 Lt"/>
      <family val="2"/>
    </font>
    <font>
      <sz val="12"/>
      <name val="HelveticaNeueLT Pro 45 Lt"/>
      <family val="2"/>
    </font>
    <font>
      <sz val="12"/>
      <name val="Arial"/>
      <family val="2"/>
    </font>
    <font>
      <sz val="11"/>
      <name val="Arial"/>
      <family val="2"/>
    </font>
    <font>
      <sz val="9"/>
      <name val="HelveticaNeueLT Pro 45 Lt"/>
      <family val="2"/>
    </font>
    <font>
      <sz val="10"/>
      <name val="Arial"/>
      <family val="2"/>
    </font>
    <font>
      <u/>
      <sz val="10"/>
      <name val="HelveticaNeueLT Pro 45 Lt"/>
      <family val="2"/>
    </font>
    <font>
      <sz val="12"/>
      <name val="HelveticaNeueLT Pro 65 Md"/>
      <family val="2"/>
    </font>
    <font>
      <b/>
      <sz val="12"/>
      <name val="HelveticaNeueLT Pro 45 Lt"/>
      <family val="2"/>
    </font>
    <font>
      <sz val="11"/>
      <color indexed="8"/>
      <name val="HelveticaNeueLT Pro 45 Lt"/>
      <family val="2"/>
    </font>
    <font>
      <sz val="10"/>
      <color indexed="8"/>
      <name val="HelveticaNeueLT Pro 45 Lt"/>
      <family val="2"/>
    </font>
    <font>
      <sz val="11"/>
      <color indexed="9"/>
      <name val="HelveticaNeueLT Pro 65 Md"/>
      <family val="2"/>
    </font>
    <font>
      <i/>
      <sz val="11"/>
      <color indexed="8"/>
      <name val="HelveticaNeueLT Pro 65 Md"/>
      <family val="2"/>
    </font>
    <font>
      <sz val="11"/>
      <color indexed="8"/>
      <name val="HelveticaNeueLT Pro 65 Md"/>
      <family val="2"/>
    </font>
    <font>
      <u/>
      <sz val="11"/>
      <name val="HelveticaNeueLT Pro 45 Lt"/>
      <family val="2"/>
    </font>
    <font>
      <b/>
      <u/>
      <sz val="11"/>
      <name val="HelveticaNeueLT Pro 45 Lt"/>
      <family val="2"/>
    </font>
    <font>
      <sz val="11"/>
      <color indexed="9"/>
      <name val="HelveticaNeueLT Pro 45 Lt"/>
      <family val="2"/>
    </font>
    <font>
      <sz val="10"/>
      <color indexed="30"/>
      <name val="HelveticaNeueLT Pro 45 Lt"/>
      <family val="2"/>
    </font>
    <font>
      <b/>
      <sz val="10"/>
      <color indexed="30"/>
      <name val="HelveticaNeueLT Pro 45 Lt"/>
      <family val="2"/>
    </font>
    <font>
      <sz val="11"/>
      <color theme="0"/>
      <name val="HelveticaNeueLT Pro 45 Lt"/>
      <family val="2"/>
    </font>
    <font>
      <b/>
      <sz val="10"/>
      <color rgb="FFFF0000"/>
      <name val="HelveticaNeueLT Pro 45 Lt"/>
      <family val="2"/>
    </font>
    <font>
      <sz val="11"/>
      <color theme="0"/>
      <name val="HelveticaNeueLT Pro 65 Md"/>
      <family val="2"/>
    </font>
    <font>
      <sz val="10"/>
      <name val="Arial"/>
      <family val="2"/>
    </font>
    <font>
      <sz val="10"/>
      <color theme="1"/>
      <name val="HelveticaNeueLT Pro 45 Lt"/>
      <family val="2"/>
    </font>
    <font>
      <sz val="8"/>
      <color rgb="FF000000"/>
      <name val="Tahoma"/>
      <family val="2"/>
    </font>
    <font>
      <b/>
      <sz val="9"/>
      <name val="HelveticaNeueLT Pro 45 Lt"/>
      <family val="2"/>
    </font>
    <font>
      <sz val="10.5"/>
      <name val="HelveticaNeueLT Pro 45 Lt"/>
      <family val="2"/>
    </font>
    <font>
      <sz val="10"/>
      <name val="Arial"/>
      <family val="2"/>
    </font>
    <font>
      <u/>
      <sz val="11"/>
      <color indexed="8"/>
      <name val="HelveticaNeueLT Pro 45 Lt"/>
      <family val="2"/>
    </font>
    <font>
      <i/>
      <sz val="11"/>
      <name val="HelveticaNeueLT Pro 45 Lt"/>
      <family val="2"/>
    </font>
    <font>
      <b/>
      <sz val="11"/>
      <name val="HelveticaNeueLT Pro 65 Md"/>
      <family val="2"/>
    </font>
    <font>
      <b/>
      <sz val="16"/>
      <name val="HelveticaNeueLT Pro 45 Lt"/>
      <family val="2"/>
    </font>
    <font>
      <sz val="14"/>
      <name val="HelveticaNeueLT Pro 45 Lt"/>
      <family val="2"/>
    </font>
    <font>
      <u/>
      <sz val="16"/>
      <name val="HelveticaNeueLT Pro 45 Lt"/>
      <family val="2"/>
    </font>
    <font>
      <b/>
      <sz val="10"/>
      <name val="HelveticaNeueLT Pro 65 Md"/>
      <family val="2"/>
    </font>
    <font>
      <b/>
      <sz val="11"/>
      <color theme="0"/>
      <name val="HelveticaNeueLT Pro 45 Lt"/>
      <family val="2"/>
    </font>
    <font>
      <b/>
      <sz val="10"/>
      <color theme="0"/>
      <name val="HelveticaNeueLT Pro 45 Lt"/>
      <family val="2"/>
    </font>
    <font>
      <sz val="10"/>
      <color indexed="9"/>
      <name val="HelveticaNeueLT Pro 45 Lt"/>
      <family val="2"/>
    </font>
    <font>
      <b/>
      <sz val="14"/>
      <name val="HelveticaNeueLT Pro 45 Lt"/>
      <family val="2"/>
    </font>
    <font>
      <b/>
      <sz val="11"/>
      <name val="Arial"/>
      <family val="2"/>
    </font>
  </fonts>
  <fills count="7">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bottom style="thick">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right style="thick">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s>
  <cellStyleXfs count="7">
    <xf numFmtId="0" fontId="0" fillId="0" borderId="0"/>
    <xf numFmtId="0" fontId="9" fillId="0" borderId="0" applyNumberFormat="0" applyFill="0" applyBorder="0" applyAlignment="0" applyProtection="0">
      <alignment vertical="top"/>
      <protection locked="0"/>
    </xf>
    <xf numFmtId="44" fontId="38" fillId="0" borderId="0" applyFont="0" applyFill="0" applyBorder="0" applyAlignment="0" applyProtection="0"/>
    <xf numFmtId="0" fontId="2" fillId="0" borderId="0"/>
    <xf numFmtId="44" fontId="1" fillId="0" borderId="0" applyFont="0" applyFill="0" applyBorder="0" applyAlignment="0" applyProtection="0"/>
    <xf numFmtId="43" fontId="43" fillId="0" borderId="0" applyFont="0" applyFill="0" applyBorder="0" applyAlignment="0" applyProtection="0"/>
    <xf numFmtId="9" fontId="43" fillId="0" borderId="0" applyFont="0" applyFill="0" applyBorder="0" applyAlignment="0" applyProtection="0"/>
  </cellStyleXfs>
  <cellXfs count="583">
    <xf numFmtId="0" fontId="0" fillId="0" borderId="0" xfId="0"/>
    <xf numFmtId="164" fontId="0" fillId="0" borderId="0" xfId="0" applyNumberFormat="1"/>
    <xf numFmtId="0" fontId="10" fillId="0" borderId="0" xfId="0" applyFont="1"/>
    <xf numFmtId="0" fontId="0" fillId="0" borderId="0" xfId="0" applyProtection="1"/>
    <xf numFmtId="0" fontId="6" fillId="0" borderId="0" xfId="0" applyFont="1" applyProtection="1">
      <protection locked="0"/>
    </xf>
    <xf numFmtId="0" fontId="0" fillId="0" borderId="0" xfId="0" applyBorder="1"/>
    <xf numFmtId="0" fontId="0" fillId="0" borderId="0" xfId="0" applyBorder="1" applyAlignment="1"/>
    <xf numFmtId="0" fontId="16" fillId="0" borderId="0" xfId="0" applyFont="1"/>
    <xf numFmtId="0" fontId="0" fillId="0" borderId="0" xfId="0" applyAlignment="1"/>
    <xf numFmtId="0" fontId="0" fillId="0" borderId="0" xfId="0" applyAlignment="1">
      <alignment horizontal="center"/>
    </xf>
    <xf numFmtId="1" fontId="0" fillId="0" borderId="0" xfId="0" applyNumberFormat="1"/>
    <xf numFmtId="0" fontId="17" fillId="0" borderId="0" xfId="0" applyNumberFormat="1" applyFont="1" applyBorder="1" applyAlignment="1">
      <alignment horizontal="left"/>
    </xf>
    <xf numFmtId="1" fontId="6" fillId="0" borderId="0" xfId="0" applyNumberFormat="1" applyFont="1" applyBorder="1" applyAlignment="1">
      <alignment horizontal="center"/>
    </xf>
    <xf numFmtId="0" fontId="16" fillId="0" borderId="0" xfId="0" applyFont="1" applyFill="1" applyBorder="1" applyAlignment="1">
      <alignment wrapText="1"/>
    </xf>
    <xf numFmtId="0" fontId="16" fillId="0" borderId="0" xfId="0" applyFont="1" applyFill="1" applyBorder="1"/>
    <xf numFmtId="0" fontId="0" fillId="0" borderId="0" xfId="0" applyProtection="1">
      <protection hidden="1"/>
    </xf>
    <xf numFmtId="0" fontId="28" fillId="0" borderId="0" xfId="0" applyFont="1" applyFill="1" applyBorder="1" applyAlignment="1">
      <alignment horizontal="center"/>
    </xf>
    <xf numFmtId="0" fontId="29" fillId="0" borderId="0" xfId="0" applyFont="1" applyFill="1" applyBorder="1" applyAlignment="1">
      <alignment horizontal="center"/>
    </xf>
    <xf numFmtId="4" fontId="0" fillId="0" borderId="0" xfId="0" applyNumberFormat="1"/>
    <xf numFmtId="4" fontId="0" fillId="0" borderId="0" xfId="0" applyNumberFormat="1" applyProtection="1"/>
    <xf numFmtId="0" fontId="16" fillId="0" borderId="0" xfId="0" applyFont="1" applyAlignment="1"/>
    <xf numFmtId="164" fontId="16" fillId="0" borderId="0" xfId="0" applyNumberFormat="1" applyFont="1" applyAlignment="1">
      <alignment horizontal="center"/>
    </xf>
    <xf numFmtId="0" fontId="25" fillId="0" borderId="0" xfId="0" applyFont="1" applyFill="1" applyAlignment="1">
      <alignment horizontal="right"/>
    </xf>
    <xf numFmtId="0" fontId="26" fillId="0" borderId="0" xfId="0" applyFont="1" applyFill="1" applyAlignment="1"/>
    <xf numFmtId="0" fontId="26" fillId="0" borderId="0" xfId="0" applyFont="1" applyFill="1" applyBorder="1" applyAlignment="1"/>
    <xf numFmtId="164" fontId="16" fillId="0" borderId="0" xfId="0" applyNumberFormat="1" applyFont="1" applyBorder="1" applyAlignment="1">
      <alignment horizontal="center"/>
    </xf>
    <xf numFmtId="0" fontId="27" fillId="0" borderId="0" xfId="0" applyFont="1" applyFill="1" applyAlignment="1">
      <alignment horizontal="right"/>
    </xf>
    <xf numFmtId="49" fontId="20" fillId="0" borderId="0" xfId="0" applyNumberFormat="1" applyFont="1" applyBorder="1" applyAlignment="1">
      <alignment horizontal="right"/>
    </xf>
    <xf numFmtId="0" fontId="20" fillId="0" borderId="0" xfId="0" applyNumberFormat="1" applyFont="1" applyBorder="1" applyAlignment="1">
      <alignment horizontal="left"/>
    </xf>
    <xf numFmtId="0" fontId="20" fillId="0" borderId="0" xfId="0" applyNumberFormat="1" applyFont="1" applyBorder="1" applyAlignment="1">
      <alignment horizontal="right"/>
    </xf>
    <xf numFmtId="0" fontId="6" fillId="0" borderId="0" xfId="0" applyFont="1" applyFill="1" applyBorder="1" applyAlignment="1">
      <alignment horizontal="right"/>
    </xf>
    <xf numFmtId="0" fontId="6" fillId="0" borderId="0" xfId="0" applyFont="1" applyFill="1" applyBorder="1"/>
    <xf numFmtId="1" fontId="16" fillId="0" borderId="1" xfId="0" applyNumberFormat="1" applyFont="1" applyBorder="1" applyAlignment="1">
      <alignment horizontal="center"/>
    </xf>
    <xf numFmtId="0" fontId="0" fillId="0" borderId="0" xfId="0"/>
    <xf numFmtId="0" fontId="6" fillId="0" borderId="0" xfId="0" applyFont="1" applyFill="1" applyBorder="1" applyAlignment="1">
      <alignment horizontal="left" wrapText="1"/>
    </xf>
    <xf numFmtId="0" fontId="6" fillId="0" borderId="0" xfId="0" applyFont="1" applyFill="1"/>
    <xf numFmtId="1" fontId="6" fillId="0" borderId="1" xfId="0" applyNumberFormat="1" applyFont="1" applyFill="1" applyBorder="1" applyAlignment="1" applyProtection="1">
      <alignment horizontal="center"/>
      <protection locked="0"/>
    </xf>
    <xf numFmtId="0" fontId="6" fillId="0" borderId="0" xfId="0" applyFont="1" applyFill="1" applyAlignment="1" applyProtection="1">
      <alignment horizontal="right"/>
    </xf>
    <xf numFmtId="9" fontId="7" fillId="0" borderId="2" xfId="0" applyNumberFormat="1" applyFont="1" applyFill="1" applyBorder="1" applyAlignment="1">
      <alignment horizontal="center"/>
    </xf>
    <xf numFmtId="164" fontId="6" fillId="0" borderId="1" xfId="0" applyNumberFormat="1" applyFont="1" applyFill="1" applyBorder="1" applyAlignment="1" applyProtection="1">
      <alignment horizontal="right"/>
      <protection locked="0"/>
    </xf>
    <xf numFmtId="0" fontId="6" fillId="0" borderId="0" xfId="0" applyFont="1" applyFill="1" applyProtection="1"/>
    <xf numFmtId="0" fontId="6" fillId="0" borderId="0" xfId="0" applyFont="1" applyFill="1" applyProtection="1">
      <protection locked="0"/>
    </xf>
    <xf numFmtId="164" fontId="6" fillId="0" borderId="1" xfId="0" applyNumberFormat="1" applyFont="1" applyFill="1" applyBorder="1" applyProtection="1">
      <protection locked="0"/>
    </xf>
    <xf numFmtId="168" fontId="6" fillId="0" borderId="0" xfId="0" applyNumberFormat="1" applyFont="1" applyFill="1" applyBorder="1" applyAlignment="1" applyProtection="1">
      <alignment horizontal="left"/>
      <protection locked="0"/>
    </xf>
    <xf numFmtId="0" fontId="6" fillId="0" borderId="0" xfId="0" applyFont="1" applyFill="1" applyAlignment="1" applyProtection="1">
      <alignment horizontal="center"/>
      <protection locked="0"/>
    </xf>
    <xf numFmtId="14" fontId="6" fillId="0" borderId="6" xfId="0" applyNumberFormat="1" applyFont="1" applyFill="1" applyBorder="1" applyAlignment="1" applyProtection="1">
      <protection locked="0"/>
    </xf>
    <xf numFmtId="14" fontId="6" fillId="0" borderId="0" xfId="0" applyNumberFormat="1" applyFont="1" applyFill="1" applyBorder="1" applyAlignment="1" applyProtection="1">
      <protection locked="0"/>
    </xf>
    <xf numFmtId="0" fontId="39" fillId="0" borderId="0" xfId="0" applyFont="1" applyFill="1" applyAlignment="1" applyProtection="1">
      <alignment horizontal="right" vertical="center"/>
      <protection locked="0"/>
    </xf>
    <xf numFmtId="164" fontId="6" fillId="0" borderId="0" xfId="0" applyNumberFormat="1" applyFont="1" applyFill="1" applyBorder="1" applyProtection="1">
      <protection locked="0"/>
    </xf>
    <xf numFmtId="164" fontId="6" fillId="0" borderId="0" xfId="0" applyNumberFormat="1" applyFont="1" applyFill="1" applyBorder="1" applyAlignment="1" applyProtection="1">
      <alignment horizontal="left" vertical="top"/>
      <protection locked="0"/>
    </xf>
    <xf numFmtId="0" fontId="5" fillId="0" borderId="0" xfId="0" applyFont="1" applyFill="1" applyBorder="1" applyAlignment="1" applyProtection="1">
      <alignment horizontal="center"/>
      <protection locked="0" hidden="1"/>
    </xf>
    <xf numFmtId="0" fontId="6" fillId="0" borderId="0" xfId="0" applyFont="1" applyFill="1" applyBorder="1" applyProtection="1">
      <protection locked="0"/>
    </xf>
    <xf numFmtId="0" fontId="6" fillId="0" borderId="0" xfId="0" applyFont="1" applyFill="1" applyBorder="1" applyAlignment="1" applyProtection="1">
      <alignment horizontal="left" wrapText="1"/>
      <protection locked="0"/>
    </xf>
    <xf numFmtId="0" fontId="16" fillId="0" borderId="0" xfId="0" applyFont="1" applyFill="1" applyProtection="1">
      <protection locked="0"/>
    </xf>
    <xf numFmtId="9" fontId="5" fillId="0" borderId="5" xfId="0" applyNumberFormat="1" applyFont="1" applyFill="1" applyBorder="1" applyAlignment="1" applyProtection="1">
      <alignment horizontal="center"/>
    </xf>
    <xf numFmtId="14" fontId="6" fillId="0" borderId="1" xfId="0" applyNumberFormat="1" applyFont="1" applyFill="1" applyBorder="1" applyAlignment="1" applyProtection="1">
      <alignment horizontal="center"/>
    </xf>
    <xf numFmtId="0" fontId="8" fillId="0" borderId="0" xfId="0" applyFont="1" applyFill="1" applyBorder="1" applyAlignment="1">
      <alignment wrapText="1"/>
    </xf>
    <xf numFmtId="0" fontId="13" fillId="0" borderId="0" xfId="0" applyFont="1" applyFill="1" applyAlignment="1">
      <alignment horizontal="right"/>
    </xf>
    <xf numFmtId="164" fontId="6" fillId="0" borderId="2" xfId="0" applyNumberFormat="1" applyFont="1" applyFill="1" applyBorder="1" applyProtection="1">
      <protection locked="0"/>
    </xf>
    <xf numFmtId="0" fontId="13" fillId="0" borderId="0" xfId="0" applyFont="1" applyFill="1" applyProtection="1"/>
    <xf numFmtId="164" fontId="6" fillId="0" borderId="4" xfId="0" applyNumberFormat="1" applyFont="1" applyFill="1" applyBorder="1" applyProtection="1"/>
    <xf numFmtId="164" fontId="6" fillId="0" borderId="5" xfId="0" applyNumberFormat="1" applyFont="1" applyFill="1" applyBorder="1" applyProtection="1">
      <protection locked="0"/>
    </xf>
    <xf numFmtId="0" fontId="6" fillId="0" borderId="0" xfId="0" applyFont="1" applyFill="1" applyAlignment="1"/>
    <xf numFmtId="0" fontId="14" fillId="0" borderId="0" xfId="0" applyFont="1" applyFill="1" applyAlignment="1">
      <alignment wrapText="1"/>
    </xf>
    <xf numFmtId="164" fontId="6" fillId="0" borderId="3" xfId="0" applyNumberFormat="1" applyFont="1" applyFill="1" applyBorder="1" applyProtection="1">
      <protection locked="0"/>
    </xf>
    <xf numFmtId="0" fontId="6" fillId="0" borderId="0" xfId="0" applyFont="1" applyFill="1" applyAlignment="1" applyProtection="1">
      <alignment wrapText="1"/>
    </xf>
    <xf numFmtId="9" fontId="6" fillId="0" borderId="0" xfId="0" applyNumberFormat="1" applyFont="1" applyFill="1" applyAlignment="1">
      <alignment wrapText="1"/>
    </xf>
    <xf numFmtId="0" fontId="15" fillId="0" borderId="0" xfId="0" applyFont="1" applyFill="1" applyAlignment="1">
      <alignment wrapText="1"/>
    </xf>
    <xf numFmtId="0" fontId="6" fillId="0" borderId="0" xfId="0" applyFont="1" applyFill="1" applyAlignment="1" applyProtection="1">
      <alignment horizontal="right" wrapText="1"/>
    </xf>
    <xf numFmtId="0" fontId="6" fillId="0" borderId="0" xfId="0" applyFont="1" applyFill="1" applyAlignment="1" applyProtection="1">
      <alignment horizontal="center" wrapText="1"/>
    </xf>
    <xf numFmtId="0" fontId="6" fillId="0" borderId="0" xfId="0" applyFont="1" applyFill="1" applyAlignment="1">
      <alignment wrapText="1"/>
    </xf>
    <xf numFmtId="0" fontId="12" fillId="0" borderId="0" xfId="0" applyFont="1" applyFill="1" applyAlignment="1">
      <alignment wrapText="1"/>
    </xf>
    <xf numFmtId="164" fontId="6" fillId="0" borderId="0" xfId="0" applyNumberFormat="1" applyFont="1" applyFill="1" applyBorder="1" applyAlignment="1">
      <alignment wrapText="1"/>
    </xf>
    <xf numFmtId="0" fontId="8" fillId="0" borderId="0" xfId="0" applyFont="1" applyFill="1" applyAlignment="1">
      <alignment wrapText="1"/>
    </xf>
    <xf numFmtId="0" fontId="8" fillId="0" borderId="0" xfId="0" applyFont="1" applyFill="1" applyBorder="1" applyAlignment="1" applyProtection="1">
      <alignment horizontal="left" vertical="top" wrapText="1"/>
      <protection locked="0"/>
    </xf>
    <xf numFmtId="14" fontId="6" fillId="0" borderId="0" xfId="0" applyNumberFormat="1" applyFont="1" applyFill="1" applyBorder="1" applyProtection="1"/>
    <xf numFmtId="0" fontId="16" fillId="0" borderId="0" xfId="0" applyFont="1" applyProtection="1">
      <protection locked="0"/>
    </xf>
    <xf numFmtId="0" fontId="16" fillId="0" borderId="10" xfId="0" applyFont="1" applyBorder="1" applyProtection="1">
      <protection locked="0"/>
    </xf>
    <xf numFmtId="0" fontId="17" fillId="0" borderId="0" xfId="0" applyFont="1" applyFill="1" applyBorder="1" applyProtection="1">
      <protection locked="0"/>
    </xf>
    <xf numFmtId="0" fontId="17" fillId="0" borderId="0" xfId="0" applyFont="1" applyFill="1" applyProtection="1">
      <protection locked="0"/>
    </xf>
    <xf numFmtId="0" fontId="0" fillId="0" borderId="0" xfId="0" applyNumberFormat="1" applyFill="1" applyBorder="1" applyAlignment="1" applyProtection="1">
      <alignment horizontal="left"/>
      <protection locked="0"/>
    </xf>
    <xf numFmtId="0" fontId="16" fillId="0" borderId="0" xfId="0" applyFont="1" applyFill="1" applyAlignment="1" applyProtection="1">
      <protection locked="0"/>
    </xf>
    <xf numFmtId="0" fontId="6" fillId="0" borderId="0" xfId="0" applyFont="1" applyFill="1" applyAlignment="1" applyProtection="1">
      <protection locked="0"/>
    </xf>
    <xf numFmtId="165" fontId="6" fillId="0" borderId="2" xfId="0" applyNumberFormat="1" applyFont="1" applyFill="1" applyBorder="1" applyProtection="1">
      <protection locked="0"/>
    </xf>
    <xf numFmtId="165" fontId="6" fillId="0" borderId="5" xfId="0" applyNumberFormat="1" applyFont="1" applyFill="1" applyBorder="1" applyProtection="1">
      <protection locked="0"/>
    </xf>
    <xf numFmtId="0" fontId="16" fillId="0" borderId="0" xfId="0" applyFont="1" applyAlignment="1" applyProtection="1">
      <protection locked="0"/>
    </xf>
    <xf numFmtId="0" fontId="19" fillId="0" borderId="13" xfId="0" applyFont="1" applyBorder="1" applyAlignment="1" applyProtection="1">
      <alignment horizontal="left"/>
      <protection locked="0"/>
    </xf>
    <xf numFmtId="0" fontId="16" fillId="0" borderId="0" xfId="0" applyFont="1" applyBorder="1" applyProtection="1">
      <protection locked="0"/>
    </xf>
    <xf numFmtId="0" fontId="6" fillId="0" borderId="0" xfId="0" applyFont="1" applyAlignment="1" applyProtection="1">
      <alignment horizontal="center" vertical="center"/>
      <protection locked="0"/>
    </xf>
    <xf numFmtId="0" fontId="6" fillId="0" borderId="12" xfId="0" applyFont="1" applyBorder="1" applyProtection="1">
      <protection locked="0"/>
    </xf>
    <xf numFmtId="0" fontId="33" fillId="0" borderId="0" xfId="0" applyFont="1" applyProtection="1">
      <protection locked="0"/>
    </xf>
    <xf numFmtId="0" fontId="16" fillId="0" borderId="4" xfId="0" applyFont="1" applyBorder="1" applyProtection="1">
      <protection locked="0"/>
    </xf>
    <xf numFmtId="0" fontId="11" fillId="0" borderId="0" xfId="0" applyFont="1" applyProtection="1">
      <protection locked="0"/>
    </xf>
    <xf numFmtId="0" fontId="11" fillId="0" borderId="0" xfId="0" applyFont="1" applyAlignment="1" applyProtection="1">
      <protection locked="0"/>
    </xf>
    <xf numFmtId="0" fontId="11" fillId="0" borderId="0" xfId="0" applyFont="1" applyBorder="1" applyAlignment="1" applyProtection="1">
      <protection locked="0"/>
    </xf>
    <xf numFmtId="0" fontId="6" fillId="0" borderId="0" xfId="0" applyFont="1" applyAlignment="1" applyProtection="1">
      <protection locked="0"/>
    </xf>
    <xf numFmtId="0" fontId="0" fillId="0" borderId="0" xfId="0" applyAlignment="1" applyProtection="1">
      <protection locked="0"/>
    </xf>
    <xf numFmtId="0" fontId="16" fillId="0" borderId="0" xfId="0" applyFont="1" applyBorder="1" applyAlignment="1" applyProtection="1">
      <protection locked="0"/>
    </xf>
    <xf numFmtId="0" fontId="9" fillId="0" borderId="0" xfId="1" applyBorder="1" applyAlignment="1" applyProtection="1">
      <protection locked="0"/>
    </xf>
    <xf numFmtId="0" fontId="16" fillId="0" borderId="0" xfId="3" applyFont="1" applyProtection="1">
      <protection locked="0"/>
    </xf>
    <xf numFmtId="0" fontId="16" fillId="0" borderId="7" xfId="3" applyFont="1" applyBorder="1" applyAlignment="1" applyProtection="1">
      <alignment vertical="center"/>
      <protection locked="0"/>
    </xf>
    <xf numFmtId="0" fontId="16" fillId="0" borderId="7" xfId="3" applyFont="1" applyBorder="1" applyProtection="1">
      <protection locked="0"/>
    </xf>
    <xf numFmtId="0" fontId="6" fillId="0" borderId="0" xfId="3" applyFont="1" applyProtection="1">
      <protection locked="0"/>
    </xf>
    <xf numFmtId="0" fontId="16" fillId="0" borderId="10" xfId="3" applyFont="1" applyBorder="1" applyProtection="1">
      <protection locked="0"/>
    </xf>
    <xf numFmtId="0" fontId="16" fillId="0" borderId="0" xfId="3" applyFont="1"/>
    <xf numFmtId="0" fontId="16" fillId="0" borderId="21" xfId="3" applyFont="1" applyBorder="1" applyAlignment="1">
      <alignment vertical="center"/>
    </xf>
    <xf numFmtId="0" fontId="16" fillId="0" borderId="4" xfId="3" applyFont="1" applyBorder="1" applyAlignment="1">
      <alignment vertical="center"/>
    </xf>
    <xf numFmtId="0" fontId="16" fillId="0" borderId="22" xfId="3" applyFont="1" applyBorder="1" applyAlignment="1">
      <alignment vertical="center"/>
    </xf>
    <xf numFmtId="0" fontId="16" fillId="0" borderId="0" xfId="3" applyFont="1" applyBorder="1" applyAlignment="1">
      <alignment wrapText="1"/>
    </xf>
    <xf numFmtId="0" fontId="7" fillId="0" borderId="0" xfId="3" applyFont="1" applyBorder="1" applyAlignment="1">
      <alignment horizontal="center" vertical="center" wrapText="1"/>
    </xf>
    <xf numFmtId="165" fontId="11" fillId="0" borderId="0" xfId="3" applyNumberFormat="1" applyFont="1" applyBorder="1" applyAlignment="1">
      <alignment horizontal="center"/>
    </xf>
    <xf numFmtId="0" fontId="11" fillId="0" borderId="0" xfId="3" applyFont="1" applyAlignment="1">
      <alignment horizontal="center"/>
    </xf>
    <xf numFmtId="0" fontId="16" fillId="0" borderId="15" xfId="0" applyFont="1" applyBorder="1" applyProtection="1"/>
    <xf numFmtId="0" fontId="16" fillId="0" borderId="0" xfId="0" applyFont="1" applyBorder="1" applyProtection="1"/>
    <xf numFmtId="0" fontId="16" fillId="0" borderId="16" xfId="0" applyFont="1" applyBorder="1" applyProtection="1"/>
    <xf numFmtId="0" fontId="16" fillId="0" borderId="17" xfId="0" applyFont="1" applyBorder="1" applyProtection="1"/>
    <xf numFmtId="0" fontId="16" fillId="0" borderId="14" xfId="0" applyFont="1" applyBorder="1" applyProtection="1"/>
    <xf numFmtId="0" fontId="16" fillId="0" borderId="18" xfId="0" applyFont="1" applyBorder="1" applyProtection="1"/>
    <xf numFmtId="0" fontId="16" fillId="0" borderId="0" xfId="0" applyFont="1" applyProtection="1"/>
    <xf numFmtId="0" fontId="17" fillId="0" borderId="0" xfId="0" applyFont="1" applyFill="1" applyProtection="1"/>
    <xf numFmtId="0" fontId="11" fillId="0" borderId="0" xfId="0" applyFont="1" applyBorder="1" applyAlignment="1" applyProtection="1"/>
    <xf numFmtId="0" fontId="11" fillId="0" borderId="0" xfId="0" applyFont="1" applyFill="1" applyBorder="1" applyAlignment="1" applyProtection="1"/>
    <xf numFmtId="0" fontId="16" fillId="0" borderId="0" xfId="0" applyFont="1" applyBorder="1" applyAlignment="1" applyProtection="1"/>
    <xf numFmtId="0" fontId="17" fillId="0" borderId="0" xfId="0" applyFont="1" applyFill="1" applyAlignment="1" applyProtection="1">
      <alignment wrapText="1"/>
      <protection locked="0"/>
    </xf>
    <xf numFmtId="164" fontId="6" fillId="0" borderId="0" xfId="0" applyNumberFormat="1" applyFont="1" applyFill="1" applyProtection="1">
      <protection locked="0"/>
    </xf>
    <xf numFmtId="0" fontId="6" fillId="0" borderId="0" xfId="0" applyFont="1" applyFill="1" applyAlignment="1" applyProtection="1">
      <alignment vertical="center" wrapText="1"/>
      <protection locked="0"/>
    </xf>
    <xf numFmtId="6" fontId="6" fillId="0" borderId="1" xfId="2"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center" wrapText="1"/>
      <protection locked="0"/>
    </xf>
    <xf numFmtId="0" fontId="6" fillId="0" borderId="0" xfId="0" applyFont="1" applyFill="1" applyAlignment="1" applyProtection="1">
      <alignment horizontal="left" vertical="center" wrapText="1"/>
      <protection locked="0"/>
    </xf>
    <xf numFmtId="0" fontId="5" fillId="0" borderId="0" xfId="0" applyFont="1" applyFill="1" applyAlignment="1" applyProtection="1">
      <alignment horizontal="left"/>
      <protection locked="0"/>
    </xf>
    <xf numFmtId="0" fontId="6" fillId="0" borderId="0" xfId="0" applyFont="1" applyFill="1" applyBorder="1" applyAlignment="1" applyProtection="1">
      <alignment vertical="top"/>
      <protection locked="0"/>
    </xf>
    <xf numFmtId="0" fontId="6" fillId="0" borderId="7" xfId="0" applyFont="1" applyFill="1" applyBorder="1" applyProtection="1">
      <protection locked="0"/>
    </xf>
    <xf numFmtId="0" fontId="6" fillId="0" borderId="0" xfId="0" quotePrefix="1" applyFont="1" applyFill="1" applyProtection="1">
      <protection locked="0"/>
    </xf>
    <xf numFmtId="9" fontId="5" fillId="0" borderId="2" xfId="0" applyNumberFormat="1" applyFont="1" applyFill="1" applyBorder="1" applyAlignment="1" applyProtection="1">
      <alignment horizontal="center"/>
    </xf>
    <xf numFmtId="0" fontId="5" fillId="0" borderId="0" xfId="0" applyFont="1" applyFill="1" applyAlignment="1" applyProtection="1">
      <protection locked="0"/>
    </xf>
    <xf numFmtId="0" fontId="6" fillId="0" borderId="0" xfId="0" applyFont="1" applyFill="1" applyBorder="1" applyAlignment="1" applyProtection="1">
      <alignment vertical="top" wrapText="1"/>
      <protection locked="0"/>
    </xf>
    <xf numFmtId="0" fontId="6" fillId="0" borderId="8" xfId="0" applyFont="1" applyFill="1" applyBorder="1" applyProtection="1">
      <protection locked="0"/>
    </xf>
    <xf numFmtId="0" fontId="6" fillId="0" borderId="9" xfId="0" applyFont="1" applyFill="1" applyBorder="1" applyProtection="1">
      <protection locked="0"/>
    </xf>
    <xf numFmtId="0" fontId="6" fillId="0" borderId="10" xfId="0" applyFont="1" applyFill="1" applyBorder="1" applyProtection="1">
      <protection locked="0"/>
    </xf>
    <xf numFmtId="0" fontId="7" fillId="0" borderId="0" xfId="0" applyFont="1" applyFill="1" applyProtection="1">
      <protection locked="0"/>
    </xf>
    <xf numFmtId="164" fontId="5" fillId="0" borderId="0" xfId="0" applyNumberFormat="1" applyFont="1" applyFill="1" applyBorder="1" applyAlignment="1" applyProtection="1">
      <alignment horizontal="center" vertical="top"/>
    </xf>
    <xf numFmtId="166" fontId="6" fillId="0" borderId="0" xfId="0" applyNumberFormat="1" applyFont="1" applyFill="1" applyBorder="1" applyAlignment="1" applyProtection="1">
      <alignment horizontal="right"/>
      <protection locked="0"/>
    </xf>
    <xf numFmtId="164" fontId="5" fillId="0" borderId="6" xfId="0" applyNumberFormat="1" applyFont="1" applyFill="1" applyBorder="1" applyAlignment="1">
      <alignment wrapText="1"/>
    </xf>
    <xf numFmtId="9" fontId="5" fillId="0" borderId="0" xfId="0" applyNumberFormat="1" applyFont="1" applyFill="1" applyBorder="1" applyAlignment="1">
      <alignment wrapText="1"/>
    </xf>
    <xf numFmtId="9" fontId="5" fillId="0" borderId="5" xfId="0" applyNumberFormat="1" applyFont="1" applyFill="1" applyBorder="1" applyAlignment="1">
      <alignment horizontal="center"/>
    </xf>
    <xf numFmtId="1" fontId="16" fillId="0" borderId="0" xfId="0" applyNumberFormat="1" applyFont="1" applyAlignment="1" applyProtection="1">
      <alignment horizontal="center"/>
    </xf>
    <xf numFmtId="0" fontId="16" fillId="0" borderId="0" xfId="0" applyFont="1" applyBorder="1" applyAlignment="1" applyProtection="1">
      <alignment horizontal="right" vertical="center"/>
      <protection locked="0"/>
    </xf>
    <xf numFmtId="0" fontId="16" fillId="0" borderId="0" xfId="0" applyFont="1" applyBorder="1" applyAlignment="1" applyProtection="1">
      <alignment horizontal="center" vertical="center"/>
      <protection locked="0"/>
    </xf>
    <xf numFmtId="0" fontId="48" fillId="0" borderId="0" xfId="0" applyFont="1" applyProtection="1">
      <protection locked="0"/>
    </xf>
    <xf numFmtId="0" fontId="49" fillId="0" borderId="0" xfId="0" applyFont="1" applyFill="1" applyAlignment="1" applyProtection="1">
      <alignment horizontal="center"/>
      <protection locked="0"/>
    </xf>
    <xf numFmtId="0" fontId="48" fillId="0" borderId="0" xfId="0" applyFont="1" applyFill="1" applyProtection="1">
      <protection locked="0"/>
    </xf>
    <xf numFmtId="0" fontId="16" fillId="4" borderId="0" xfId="0" applyFont="1" applyFill="1" applyProtection="1">
      <protection locked="0"/>
    </xf>
    <xf numFmtId="0" fontId="7" fillId="0" borderId="10" xfId="0" applyFont="1" applyBorder="1" applyProtection="1">
      <protection locked="0"/>
    </xf>
    <xf numFmtId="0" fontId="20" fillId="0" borderId="0" xfId="0" applyFont="1" applyFill="1" applyAlignment="1">
      <alignment horizontal="right" wrapText="1"/>
    </xf>
    <xf numFmtId="0" fontId="6" fillId="0" borderId="0" xfId="0" applyFont="1" applyFill="1" applyProtection="1">
      <protection locked="0"/>
    </xf>
    <xf numFmtId="0" fontId="6" fillId="0" borderId="0" xfId="0" applyFont="1" applyFill="1" applyAlignment="1" applyProtection="1">
      <alignment vertical="top" wrapText="1"/>
      <protection locked="0"/>
    </xf>
    <xf numFmtId="0" fontId="24" fillId="0" borderId="0" xfId="0" applyFont="1" applyFill="1" applyAlignment="1" applyProtection="1">
      <alignment horizontal="center"/>
      <protection locked="0"/>
    </xf>
    <xf numFmtId="0" fontId="48" fillId="0" borderId="0" xfId="0" applyFont="1" applyFill="1" applyBorder="1" applyProtection="1">
      <protection locked="0"/>
    </xf>
    <xf numFmtId="0" fontId="6" fillId="0" borderId="0" xfId="0" applyFont="1" applyBorder="1" applyProtection="1">
      <protection locked="0"/>
    </xf>
    <xf numFmtId="0" fontId="34" fillId="0" borderId="0" xfId="0" applyFont="1" applyBorder="1" applyAlignment="1" applyProtection="1">
      <protection locked="0"/>
    </xf>
    <xf numFmtId="0" fontId="33" fillId="0" borderId="0" xfId="0" applyFont="1" applyBorder="1" applyProtection="1">
      <protection locked="0"/>
    </xf>
    <xf numFmtId="0" fontId="10" fillId="6" borderId="0" xfId="0" applyFont="1" applyFill="1" applyBorder="1" applyProtection="1">
      <protection locked="0"/>
    </xf>
    <xf numFmtId="0" fontId="10" fillId="6" borderId="10" xfId="0" applyFont="1" applyFill="1" applyBorder="1" applyProtection="1">
      <protection locked="0"/>
    </xf>
    <xf numFmtId="1" fontId="16" fillId="0" borderId="0" xfId="0" applyNumberFormat="1" applyFont="1" applyBorder="1" applyAlignment="1" applyProtection="1">
      <alignment horizontal="center"/>
    </xf>
    <xf numFmtId="0" fontId="16" fillId="0" borderId="0" xfId="3" applyFont="1" applyFill="1" applyAlignment="1" applyProtection="1">
      <protection locked="0"/>
    </xf>
    <xf numFmtId="0" fontId="16" fillId="0" borderId="0" xfId="3" applyFont="1" applyAlignment="1" applyProtection="1">
      <protection locked="0"/>
    </xf>
    <xf numFmtId="0" fontId="16" fillId="0" borderId="0" xfId="3" applyFont="1" applyAlignment="1" applyProtection="1">
      <alignment wrapText="1"/>
      <protection locked="0"/>
    </xf>
    <xf numFmtId="0" fontId="6" fillId="0" borderId="0" xfId="3" applyNumberFormat="1" applyFont="1" applyBorder="1" applyAlignment="1" applyProtection="1">
      <alignment horizontal="left"/>
      <protection locked="0"/>
    </xf>
    <xf numFmtId="0" fontId="7" fillId="0" borderId="0" xfId="3" applyFont="1" applyProtection="1">
      <protection locked="0"/>
    </xf>
    <xf numFmtId="0" fontId="5" fillId="0" borderId="0" xfId="3" applyFont="1" applyProtection="1">
      <protection locked="0"/>
    </xf>
    <xf numFmtId="0" fontId="7" fillId="0" borderId="0" xfId="0" applyFont="1" applyBorder="1" applyAlignment="1" applyProtection="1"/>
    <xf numFmtId="0" fontId="10" fillId="6" borderId="13" xfId="0" applyFont="1" applyFill="1" applyBorder="1" applyProtection="1">
      <protection locked="0"/>
    </xf>
    <xf numFmtId="0" fontId="10" fillId="6" borderId="26" xfId="0" applyFont="1" applyFill="1" applyBorder="1" applyProtection="1">
      <protection locked="0"/>
    </xf>
    <xf numFmtId="0" fontId="10" fillId="6" borderId="8" xfId="0" applyFont="1" applyFill="1" applyBorder="1" applyProtection="1">
      <protection locked="0"/>
    </xf>
    <xf numFmtId="0" fontId="10" fillId="6" borderId="9" xfId="0" applyFont="1" applyFill="1" applyBorder="1" applyProtection="1">
      <protection locked="0"/>
    </xf>
    <xf numFmtId="0" fontId="16" fillId="0" borderId="0" xfId="0" applyFont="1" applyBorder="1" applyAlignment="1" applyProtection="1">
      <alignment vertical="center"/>
      <protection locked="0"/>
    </xf>
    <xf numFmtId="0" fontId="6" fillId="6" borderId="13" xfId="0" applyFont="1" applyFill="1" applyBorder="1" applyProtection="1">
      <protection locked="0"/>
    </xf>
    <xf numFmtId="0" fontId="24" fillId="0" borderId="0" xfId="0" applyFont="1" applyFill="1" applyBorder="1" applyAlignment="1" applyProtection="1">
      <protection locked="0"/>
    </xf>
    <xf numFmtId="0" fontId="6" fillId="0" borderId="0" xfId="0" applyFont="1" applyFill="1" applyBorder="1" applyAlignment="1" applyProtection="1">
      <protection locked="0"/>
    </xf>
    <xf numFmtId="0" fontId="6" fillId="0" borderId="0" xfId="0" applyFont="1" applyFill="1" applyAlignment="1">
      <alignment horizontal="right"/>
    </xf>
    <xf numFmtId="1" fontId="16" fillId="0" borderId="1" xfId="0" applyNumberFormat="1" applyFont="1" applyFill="1" applyBorder="1" applyAlignment="1">
      <alignment horizontal="center"/>
    </xf>
    <xf numFmtId="0" fontId="6" fillId="0" borderId="0" xfId="0" applyFont="1" applyFill="1" applyAlignment="1">
      <alignment horizontal="center" wrapText="1"/>
    </xf>
    <xf numFmtId="0" fontId="6" fillId="0" borderId="3" xfId="0" applyFont="1" applyFill="1" applyBorder="1" applyAlignment="1">
      <alignment horizontal="right"/>
    </xf>
    <xf numFmtId="0" fontId="5" fillId="0" borderId="0" xfId="0" applyFont="1" applyFill="1"/>
    <xf numFmtId="0" fontId="6" fillId="0" borderId="0" xfId="0" applyFont="1" applyFill="1" applyBorder="1" applyAlignment="1">
      <alignment wrapText="1"/>
    </xf>
    <xf numFmtId="164" fontId="6" fillId="0" borderId="0" xfId="0" applyNumberFormat="1" applyFont="1" applyFill="1"/>
    <xf numFmtId="0" fontId="12" fillId="0" borderId="0" xfId="0" applyFont="1" applyFill="1" applyBorder="1" applyAlignment="1">
      <alignment wrapText="1"/>
    </xf>
    <xf numFmtId="0" fontId="5" fillId="0" borderId="0" xfId="0" applyFont="1" applyFill="1" applyAlignment="1">
      <alignment wrapText="1"/>
    </xf>
    <xf numFmtId="0" fontId="16" fillId="0" borderId="0" xfId="0" applyFont="1" applyFill="1"/>
    <xf numFmtId="9" fontId="6" fillId="0" borderId="0" xfId="0" applyNumberFormat="1" applyFont="1" applyFill="1"/>
    <xf numFmtId="0" fontId="6" fillId="0" borderId="0" xfId="0" applyFont="1" applyFill="1" applyBorder="1" applyAlignment="1" applyProtection="1">
      <alignment horizontal="right"/>
    </xf>
    <xf numFmtId="0" fontId="6" fillId="0" borderId="0" xfId="0" applyFont="1" applyFill="1" applyBorder="1" applyAlignment="1"/>
    <xf numFmtId="0" fontId="7" fillId="0" borderId="0" xfId="0" applyFont="1" applyFill="1" applyAlignment="1" applyProtection="1">
      <alignment horizontal="left"/>
      <protection locked="0"/>
    </xf>
    <xf numFmtId="171" fontId="6" fillId="0" borderId="0" xfId="0" applyNumberFormat="1" applyFont="1" applyFill="1" applyBorder="1" applyAlignment="1" applyProtection="1">
      <alignment horizontal="center"/>
      <protection locked="0"/>
    </xf>
    <xf numFmtId="166" fontId="6" fillId="0" borderId="1" xfId="0" applyNumberFormat="1" applyFont="1" applyFill="1" applyBorder="1" applyProtection="1">
      <protection locked="0"/>
    </xf>
    <xf numFmtId="0" fontId="16" fillId="0" borderId="0" xfId="3" applyFont="1" applyBorder="1" applyAlignment="1" applyProtection="1">
      <alignment horizontal="right" vertical="center"/>
      <protection locked="0"/>
    </xf>
    <xf numFmtId="0" fontId="16" fillId="0" borderId="0" xfId="3" applyFont="1" applyBorder="1" applyAlignment="1" applyProtection="1">
      <alignment horizontal="center" vertical="center"/>
      <protection locked="0"/>
    </xf>
    <xf numFmtId="0" fontId="7" fillId="0" borderId="0" xfId="3" applyFont="1" applyBorder="1" applyAlignment="1" applyProtection="1">
      <alignment horizontal="center" vertical="center"/>
      <protection locked="0"/>
    </xf>
    <xf numFmtId="0" fontId="48" fillId="0" borderId="0" xfId="3" applyFont="1" applyProtection="1">
      <protection locked="0"/>
    </xf>
    <xf numFmtId="0" fontId="47" fillId="6" borderId="0" xfId="3" applyFont="1" applyFill="1" applyAlignment="1" applyProtection="1">
      <alignment horizontal="center"/>
      <protection locked="0"/>
    </xf>
    <xf numFmtId="0" fontId="54" fillId="6" borderId="0" xfId="3" applyFont="1" applyFill="1" applyAlignment="1" applyProtection="1">
      <alignment horizontal="center"/>
      <protection locked="0"/>
    </xf>
    <xf numFmtId="0" fontId="24" fillId="6" borderId="0" xfId="3" applyFont="1" applyFill="1" applyAlignment="1" applyProtection="1">
      <alignment horizontal="center" vertical="center"/>
      <protection locked="0"/>
    </xf>
    <xf numFmtId="0" fontId="48" fillId="0" borderId="0" xfId="3" applyFont="1" applyFill="1" applyBorder="1" applyProtection="1">
      <protection locked="0"/>
    </xf>
    <xf numFmtId="0" fontId="16" fillId="0" borderId="0" xfId="3" applyFont="1" applyFill="1" applyProtection="1">
      <protection locked="0"/>
    </xf>
    <xf numFmtId="0" fontId="6" fillId="0" borderId="0" xfId="3" applyFont="1" applyFill="1" applyProtection="1">
      <protection locked="0"/>
    </xf>
    <xf numFmtId="0" fontId="16" fillId="4" borderId="0" xfId="3" applyFont="1" applyFill="1" applyProtection="1">
      <protection locked="0"/>
    </xf>
    <xf numFmtId="0" fontId="16" fillId="6" borderId="0" xfId="3" applyFont="1" applyFill="1" applyProtection="1">
      <protection locked="0"/>
    </xf>
    <xf numFmtId="1" fontId="16" fillId="0" borderId="1" xfId="0" applyNumberFormat="1" applyFont="1" applyBorder="1" applyProtection="1"/>
    <xf numFmtId="1" fontId="16" fillId="0" borderId="0" xfId="0" applyNumberFormat="1" applyFont="1" applyBorder="1" applyProtection="1">
      <protection locked="0"/>
    </xf>
    <xf numFmtId="0" fontId="5" fillId="0" borderId="0" xfId="0" applyFont="1" applyFill="1" applyAlignment="1" applyProtection="1">
      <alignment horizontal="left"/>
      <protection locked="0"/>
    </xf>
    <xf numFmtId="0" fontId="6" fillId="0" borderId="0" xfId="0" applyFont="1" applyFill="1" applyProtection="1">
      <protection locked="0"/>
    </xf>
    <xf numFmtId="0" fontId="6" fillId="0" borderId="0" xfId="0" applyFont="1" applyFill="1" applyAlignment="1">
      <alignment horizontal="left" vertical="center" wrapText="1"/>
    </xf>
    <xf numFmtId="0" fontId="6" fillId="0" borderId="0" xfId="0" applyFont="1" applyFill="1" applyAlignment="1">
      <alignment wrapText="1"/>
    </xf>
    <xf numFmtId="0" fontId="6" fillId="0" borderId="0" xfId="0" applyFont="1" applyFill="1" applyProtection="1">
      <protection locked="0"/>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6" fillId="0" borderId="0" xfId="0" applyFont="1" applyFill="1" applyProtection="1">
      <protection locked="0"/>
    </xf>
    <xf numFmtId="0" fontId="6" fillId="0" borderId="0" xfId="0" applyFont="1" applyFill="1" applyProtection="1">
      <protection locked="0"/>
    </xf>
    <xf numFmtId="1" fontId="5" fillId="0" borderId="1" xfId="0" applyNumberFormat="1" applyFont="1" applyFill="1" applyBorder="1" applyAlignment="1" applyProtection="1">
      <alignment horizontal="center" wrapText="1"/>
    </xf>
    <xf numFmtId="0" fontId="7" fillId="0" borderId="0" xfId="0" applyFont="1" applyFill="1"/>
    <xf numFmtId="49" fontId="16" fillId="0" borderId="10" xfId="0" applyNumberFormat="1" applyFont="1" applyBorder="1" applyProtection="1"/>
    <xf numFmtId="1" fontId="16" fillId="0" borderId="10" xfId="0" applyNumberFormat="1" applyFont="1" applyBorder="1" applyProtection="1"/>
    <xf numFmtId="0" fontId="27" fillId="6" borderId="0" xfId="0" applyFont="1" applyFill="1" applyAlignment="1" applyProtection="1">
      <protection locked="0"/>
    </xf>
    <xf numFmtId="0" fontId="7" fillId="0" borderId="0" xfId="0" applyFont="1" applyProtection="1">
      <protection locked="0"/>
    </xf>
    <xf numFmtId="1" fontId="16" fillId="0" borderId="10" xfId="0" applyNumberFormat="1" applyFont="1" applyBorder="1" applyAlignment="1" applyProtection="1">
      <alignment horizontal="center"/>
    </xf>
    <xf numFmtId="1" fontId="16" fillId="0" borderId="0" xfId="3" applyNumberFormat="1" applyFont="1" applyProtection="1"/>
    <xf numFmtId="49" fontId="20" fillId="0" borderId="0" xfId="0" applyNumberFormat="1" applyFont="1" applyBorder="1" applyAlignment="1" applyProtection="1">
      <alignment horizontal="center" vertical="center"/>
    </xf>
    <xf numFmtId="1" fontId="20" fillId="0" borderId="0" xfId="0" applyNumberFormat="1" applyFont="1" applyBorder="1" applyAlignment="1" applyProtection="1">
      <alignment horizontal="center" vertical="center"/>
    </xf>
    <xf numFmtId="1" fontId="20" fillId="0" borderId="0" xfId="3" applyNumberFormat="1" applyFont="1" applyAlignment="1" applyProtection="1">
      <alignment horizontal="center"/>
    </xf>
    <xf numFmtId="0" fontId="19" fillId="6" borderId="1" xfId="0" applyFont="1" applyFill="1" applyBorder="1"/>
    <xf numFmtId="0" fontId="55" fillId="0" borderId="0" xfId="0" applyFont="1"/>
    <xf numFmtId="9" fontId="19" fillId="0" borderId="1" xfId="0" applyNumberFormat="1" applyFont="1" applyFill="1" applyBorder="1" applyAlignment="1">
      <alignment horizontal="right"/>
    </xf>
    <xf numFmtId="165" fontId="19" fillId="6" borderId="1" xfId="0" applyNumberFormat="1" applyFont="1" applyFill="1" applyBorder="1"/>
    <xf numFmtId="0" fontId="55" fillId="0" borderId="0" xfId="0" applyFont="1" applyFill="1"/>
    <xf numFmtId="9" fontId="19" fillId="0" borderId="1" xfId="0" applyNumberFormat="1" applyFont="1" applyBorder="1" applyAlignment="1">
      <alignment horizontal="right"/>
    </xf>
    <xf numFmtId="0" fontId="19" fillId="0" borderId="0" xfId="0" applyFont="1"/>
    <xf numFmtId="165" fontId="19" fillId="0" borderId="0" xfId="0" applyNumberFormat="1" applyFont="1"/>
    <xf numFmtId="165" fontId="19" fillId="0" borderId="1" xfId="0" applyNumberFormat="1" applyFont="1" applyBorder="1"/>
    <xf numFmtId="165" fontId="55" fillId="5" borderId="1" xfId="0" applyNumberFormat="1" applyFont="1" applyFill="1" applyBorder="1"/>
    <xf numFmtId="0" fontId="19" fillId="6" borderId="0" xfId="0" applyFont="1" applyFill="1"/>
    <xf numFmtId="170" fontId="19" fillId="6" borderId="0" xfId="0" applyNumberFormat="1" applyFont="1" applyFill="1"/>
    <xf numFmtId="9" fontId="19" fillId="6" borderId="0" xfId="6" applyFont="1" applyFill="1" applyAlignment="1">
      <alignment horizontal="left"/>
    </xf>
    <xf numFmtId="9" fontId="19" fillId="0" borderId="0" xfId="6" applyFont="1"/>
    <xf numFmtId="170" fontId="19" fillId="0" borderId="0" xfId="0" applyNumberFormat="1" applyFont="1"/>
    <xf numFmtId="0" fontId="55" fillId="6" borderId="1" xfId="0" applyFont="1" applyFill="1" applyBorder="1"/>
    <xf numFmtId="165" fontId="55" fillId="6" borderId="1" xfId="0" applyNumberFormat="1" applyFont="1" applyFill="1" applyBorder="1"/>
    <xf numFmtId="9" fontId="55" fillId="5" borderId="1" xfId="0" applyNumberFormat="1" applyFont="1" applyFill="1" applyBorder="1" applyAlignment="1">
      <alignment horizontal="right"/>
    </xf>
    <xf numFmtId="0" fontId="19" fillId="5" borderId="0" xfId="0" applyFont="1" applyFill="1"/>
    <xf numFmtId="170" fontId="19" fillId="5" borderId="0" xfId="5" applyNumberFormat="1" applyFont="1" applyFill="1"/>
    <xf numFmtId="164" fontId="6" fillId="0" borderId="0" xfId="0" applyNumberFormat="1" applyFont="1" applyFill="1" applyProtection="1"/>
    <xf numFmtId="0" fontId="6" fillId="0" borderId="0" xfId="0" applyFont="1" applyFill="1" applyProtection="1">
      <protection locked="0"/>
    </xf>
    <xf numFmtId="0" fontId="7" fillId="0" borderId="4" xfId="0" applyFont="1" applyBorder="1" applyProtection="1">
      <protection locked="0"/>
    </xf>
    <xf numFmtId="0" fontId="16" fillId="0" borderId="21" xfId="0" applyFont="1" applyBorder="1" applyAlignment="1"/>
    <xf numFmtId="0" fontId="0" fillId="0" borderId="4" xfId="0" applyBorder="1" applyAlignment="1"/>
    <xf numFmtId="0" fontId="0" fillId="0" borderId="22" xfId="0" applyBorder="1" applyAlignment="1"/>
    <xf numFmtId="0" fontId="6" fillId="0" borderId="0" xfId="0" applyFont="1" applyFill="1" applyAlignment="1">
      <alignment horizontal="right"/>
    </xf>
    <xf numFmtId="0" fontId="6" fillId="0" borderId="0" xfId="0" applyFont="1" applyFill="1" applyAlignment="1">
      <alignment horizontal="left"/>
    </xf>
    <xf numFmtId="0" fontId="6" fillId="0" borderId="0" xfId="0" applyFont="1" applyFill="1" applyBorder="1" applyAlignment="1">
      <alignment horizontal="left"/>
    </xf>
    <xf numFmtId="0" fontId="6" fillId="6" borderId="0" xfId="0" applyFont="1" applyFill="1" applyAlignment="1" applyProtection="1">
      <protection locked="0"/>
    </xf>
    <xf numFmtId="0" fontId="6" fillId="6" borderId="0" xfId="0" applyFont="1" applyFill="1" applyProtection="1">
      <protection locked="0"/>
    </xf>
    <xf numFmtId="0" fontId="16" fillId="6" borderId="36" xfId="0" applyFont="1" applyFill="1" applyBorder="1" applyAlignment="1"/>
    <xf numFmtId="0" fontId="16" fillId="6" borderId="37" xfId="0" applyFont="1" applyFill="1" applyBorder="1" applyAlignment="1"/>
    <xf numFmtId="0" fontId="16" fillId="6" borderId="38" xfId="0" applyFont="1" applyFill="1" applyBorder="1" applyAlignment="1"/>
    <xf numFmtId="164" fontId="6" fillId="0" borderId="1" xfId="0" applyNumberFormat="1" applyFont="1" applyFill="1" applyBorder="1" applyProtection="1"/>
    <xf numFmtId="0" fontId="10" fillId="6" borderId="41" xfId="0" applyFont="1" applyFill="1" applyBorder="1" applyProtection="1">
      <protection locked="0"/>
    </xf>
    <xf numFmtId="0" fontId="10" fillId="6" borderId="42" xfId="0" applyFont="1" applyFill="1" applyBorder="1" applyProtection="1">
      <protection locked="0"/>
    </xf>
    <xf numFmtId="0" fontId="6" fillId="0" borderId="0" xfId="0" applyFont="1" applyFill="1" applyProtection="1">
      <protection locked="0"/>
    </xf>
    <xf numFmtId="0" fontId="6" fillId="0" borderId="0" xfId="0" applyFont="1" applyFill="1" applyProtection="1">
      <protection locked="0"/>
    </xf>
    <xf numFmtId="0" fontId="16" fillId="0" borderId="0" xfId="0" applyFont="1" applyFill="1" applyProtection="1"/>
    <xf numFmtId="0" fontId="6" fillId="0" borderId="0" xfId="0" applyFont="1" applyProtection="1"/>
    <xf numFmtId="0" fontId="11" fillId="0" borderId="0" xfId="3" applyFont="1" applyAlignment="1" applyProtection="1">
      <alignment horizontal="right"/>
      <protection locked="0"/>
    </xf>
    <xf numFmtId="0" fontId="31" fillId="0" borderId="0" xfId="3" applyFont="1" applyAlignment="1" applyProtection="1">
      <alignment horizontal="center"/>
      <protection locked="0"/>
    </xf>
    <xf numFmtId="0" fontId="11" fillId="0" borderId="0" xfId="3" quotePrefix="1" applyNumberFormat="1" applyFont="1" applyAlignment="1" applyProtection="1">
      <alignment horizontal="right"/>
      <protection locked="0"/>
    </xf>
    <xf numFmtId="0" fontId="16" fillId="0" borderId="1" xfId="3" applyFont="1" applyBorder="1" applyProtection="1"/>
    <xf numFmtId="0" fontId="16" fillId="0" borderId="0" xfId="3" applyFont="1" applyProtection="1"/>
    <xf numFmtId="0" fontId="11" fillId="0" borderId="0" xfId="3" quotePrefix="1" applyFont="1" applyAlignment="1" applyProtection="1">
      <alignment horizontal="right"/>
      <protection locked="0"/>
    </xf>
    <xf numFmtId="0" fontId="16" fillId="0" borderId="0" xfId="3" applyFont="1" applyBorder="1" applyProtection="1"/>
    <xf numFmtId="0" fontId="42" fillId="0" borderId="0" xfId="3" applyFont="1" applyProtection="1">
      <protection locked="0"/>
    </xf>
    <xf numFmtId="0" fontId="7" fillId="0" borderId="0" xfId="3" applyFont="1" applyAlignment="1" applyProtection="1">
      <alignment horizontal="left"/>
      <protection locked="0"/>
    </xf>
    <xf numFmtId="172" fontId="5" fillId="0" borderId="1" xfId="0" applyNumberFormat="1" applyFont="1" applyFill="1" applyBorder="1" applyProtection="1"/>
    <xf numFmtId="0" fontId="6" fillId="0" borderId="0" xfId="0" applyFont="1" applyFill="1" applyAlignment="1" applyProtection="1">
      <protection locked="0"/>
    </xf>
    <xf numFmtId="0" fontId="6" fillId="0" borderId="0" xfId="0" applyFont="1" applyFill="1" applyProtection="1">
      <protection locked="0"/>
    </xf>
    <xf numFmtId="0" fontId="5" fillId="0" borderId="0" xfId="0" applyFont="1" applyFill="1" applyAlignment="1" applyProtection="1">
      <alignment horizontal="left"/>
      <protection locked="0"/>
    </xf>
    <xf numFmtId="0" fontId="1" fillId="0" borderId="0" xfId="0" applyFont="1" applyFill="1" applyAlignment="1" applyProtection="1">
      <alignment horizontal="right" vertical="center" wrapText="1"/>
      <protection locked="0"/>
    </xf>
    <xf numFmtId="0" fontId="6" fillId="0" borderId="0" xfId="0" applyFont="1" applyFill="1" applyAlignment="1" applyProtection="1">
      <alignment horizontal="left"/>
      <protection locked="0"/>
    </xf>
    <xf numFmtId="0" fontId="6" fillId="0" borderId="21" xfId="0" applyFont="1" applyFill="1" applyBorder="1" applyAlignment="1" applyProtection="1">
      <alignment horizontal="left" wrapText="1"/>
      <protection locked="0"/>
    </xf>
    <xf numFmtId="0" fontId="6" fillId="0" borderId="4" xfId="0" applyFont="1" applyFill="1" applyBorder="1" applyAlignment="1" applyProtection="1">
      <alignment horizontal="left" wrapText="1"/>
      <protection locked="0"/>
    </xf>
    <xf numFmtId="0" fontId="6" fillId="0" borderId="22" xfId="0" applyFont="1" applyFill="1" applyBorder="1" applyAlignment="1" applyProtection="1">
      <alignment horizontal="left" wrapText="1"/>
      <protection locked="0"/>
    </xf>
    <xf numFmtId="0" fontId="16" fillId="0" borderId="0" xfId="0" applyFont="1" applyFill="1" applyBorder="1" applyAlignment="1" applyProtection="1">
      <alignment horizontal="left"/>
      <protection locked="0"/>
    </xf>
    <xf numFmtId="0" fontId="6" fillId="0" borderId="4" xfId="0" applyFont="1" applyFill="1" applyBorder="1" applyProtection="1">
      <protection locked="0"/>
    </xf>
    <xf numFmtId="0" fontId="6" fillId="0" borderId="22" xfId="0" applyFont="1" applyFill="1" applyBorder="1" applyProtection="1">
      <protection locked="0"/>
    </xf>
    <xf numFmtId="0" fontId="16" fillId="0" borderId="0" xfId="0" applyFont="1" applyFill="1" applyAlignment="1" applyProtection="1">
      <alignment horizontal="left"/>
      <protection locked="0"/>
    </xf>
    <xf numFmtId="0" fontId="6" fillId="0" borderId="0" xfId="0" applyFont="1" applyFill="1" applyBorder="1" applyAlignment="1" applyProtection="1">
      <alignment horizontal="center"/>
      <protection locked="0"/>
    </xf>
    <xf numFmtId="0" fontId="6" fillId="0" borderId="0" xfId="0" applyFont="1" applyFill="1" applyAlignment="1" applyProtection="1">
      <alignment horizontal="right"/>
      <protection locked="0"/>
    </xf>
    <xf numFmtId="0" fontId="6" fillId="0" borderId="0" xfId="0" applyFont="1" applyFill="1" applyBorder="1" applyAlignment="1" applyProtection="1">
      <alignment horizontal="right"/>
      <protection locked="0"/>
    </xf>
    <xf numFmtId="0" fontId="6" fillId="0" borderId="10" xfId="0" applyFont="1" applyFill="1" applyBorder="1" applyAlignment="1" applyProtection="1">
      <alignment horizontal="left" wrapText="1"/>
      <protection locked="0"/>
    </xf>
    <xf numFmtId="0" fontId="9" fillId="0" borderId="0" xfId="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6" fillId="0" borderId="0" xfId="0" applyFont="1" applyFill="1" applyBorder="1" applyProtection="1">
      <protection locked="0"/>
    </xf>
    <xf numFmtId="0" fontId="6" fillId="0" borderId="0" xfId="0" applyFont="1" applyFill="1" applyBorder="1" applyAlignment="1" applyProtection="1">
      <protection locked="0"/>
    </xf>
    <xf numFmtId="0" fontId="16"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protection locked="0"/>
    </xf>
    <xf numFmtId="0" fontId="6" fillId="0" borderId="26" xfId="0" applyFont="1" applyFill="1" applyBorder="1" applyAlignment="1" applyProtection="1">
      <alignment horizontal="center"/>
      <protection locked="0"/>
    </xf>
    <xf numFmtId="0" fontId="6" fillId="0" borderId="11" xfId="0" applyFont="1" applyFill="1" applyBorder="1" applyAlignment="1" applyProtection="1">
      <alignment horizontal="center"/>
      <protection locked="0"/>
    </xf>
    <xf numFmtId="0" fontId="6" fillId="0" borderId="27" xfId="0" applyFont="1" applyFill="1" applyBorder="1" applyAlignment="1" applyProtection="1">
      <alignment horizontal="center"/>
      <protection locked="0"/>
    </xf>
    <xf numFmtId="0" fontId="6" fillId="0" borderId="6" xfId="0" applyFont="1" applyFill="1" applyBorder="1" applyAlignment="1" applyProtection="1">
      <alignment horizontal="center"/>
      <protection locked="0"/>
    </xf>
    <xf numFmtId="0" fontId="6" fillId="0" borderId="21" xfId="0" applyFont="1" applyFill="1" applyBorder="1" applyAlignment="1" applyProtection="1">
      <alignment horizontal="left"/>
      <protection locked="0"/>
    </xf>
    <xf numFmtId="0" fontId="6" fillId="0" borderId="4" xfId="0" applyFont="1" applyFill="1" applyBorder="1" applyAlignment="1" applyProtection="1">
      <alignment horizontal="left"/>
      <protection locked="0"/>
    </xf>
    <xf numFmtId="0" fontId="6" fillId="0" borderId="22" xfId="0" applyFont="1" applyFill="1" applyBorder="1" applyAlignment="1" applyProtection="1">
      <alignment horizontal="left"/>
      <protection locked="0"/>
    </xf>
    <xf numFmtId="167" fontId="6" fillId="0" borderId="21" xfId="0" applyNumberFormat="1" applyFont="1" applyFill="1" applyBorder="1" applyAlignment="1" applyProtection="1">
      <alignment horizontal="left"/>
      <protection locked="0"/>
    </xf>
    <xf numFmtId="167" fontId="6" fillId="0" borderId="22" xfId="0" applyNumberFormat="1" applyFont="1" applyFill="1" applyBorder="1" applyAlignment="1" applyProtection="1">
      <alignment horizontal="left"/>
      <protection locked="0"/>
    </xf>
    <xf numFmtId="168" fontId="6" fillId="0" borderId="21" xfId="0" applyNumberFormat="1" applyFont="1" applyFill="1" applyBorder="1" applyAlignment="1" applyProtection="1">
      <alignment horizontal="left"/>
      <protection locked="0"/>
    </xf>
    <xf numFmtId="168" fontId="6" fillId="0" borderId="22" xfId="0" applyNumberFormat="1" applyFont="1" applyFill="1" applyBorder="1" applyAlignment="1" applyProtection="1">
      <alignment horizontal="left"/>
      <protection locked="0"/>
    </xf>
    <xf numFmtId="164" fontId="6" fillId="0" borderId="10" xfId="0" applyNumberFormat="1" applyFont="1" applyFill="1" applyBorder="1" applyAlignment="1" applyProtection="1">
      <alignment horizontal="left"/>
      <protection locked="0"/>
    </xf>
    <xf numFmtId="0" fontId="6" fillId="0" borderId="21" xfId="0" applyFont="1" applyFill="1" applyBorder="1" applyAlignment="1" applyProtection="1">
      <alignment horizontal="center"/>
      <protection locked="0"/>
    </xf>
    <xf numFmtId="0" fontId="0" fillId="0" borderId="4" xfId="0" applyBorder="1" applyAlignment="1" applyProtection="1">
      <protection locked="0"/>
    </xf>
    <xf numFmtId="0" fontId="0" fillId="0" borderId="22" xfId="0" applyBorder="1" applyAlignment="1" applyProtection="1">
      <protection locked="0"/>
    </xf>
    <xf numFmtId="0" fontId="6" fillId="0" borderId="0" xfId="0" applyFont="1" applyFill="1" applyBorder="1" applyAlignment="1">
      <alignment horizontal="left"/>
    </xf>
    <xf numFmtId="164" fontId="5" fillId="0" borderId="1" xfId="0" applyNumberFormat="1" applyFont="1" applyFill="1" applyBorder="1" applyAlignment="1" applyProtection="1">
      <alignment horizontal="center"/>
    </xf>
    <xf numFmtId="0" fontId="7" fillId="0" borderId="7" xfId="0" applyFont="1" applyFill="1" applyBorder="1" applyAlignment="1" applyProtection="1">
      <alignment horizontal="left"/>
      <protection locked="0"/>
    </xf>
    <xf numFmtId="0" fontId="16" fillId="0" borderId="7" xfId="0" applyFont="1" applyFill="1" applyBorder="1" applyAlignment="1" applyProtection="1">
      <alignment horizontal="left"/>
      <protection locked="0"/>
    </xf>
    <xf numFmtId="0" fontId="6" fillId="0" borderId="7" xfId="0" applyFont="1" applyFill="1" applyBorder="1" applyAlignment="1" applyProtection="1">
      <protection locked="0"/>
    </xf>
    <xf numFmtId="0" fontId="6" fillId="0" borderId="9" xfId="0" applyFont="1" applyFill="1" applyBorder="1" applyAlignment="1" applyProtection="1">
      <protection locked="0"/>
    </xf>
    <xf numFmtId="0" fontId="0" fillId="0" borderId="10" xfId="0" applyBorder="1" applyAlignment="1">
      <alignment horizontal="center"/>
    </xf>
    <xf numFmtId="0" fontId="45" fillId="6" borderId="0" xfId="0" applyFont="1" applyFill="1" applyBorder="1" applyAlignment="1" applyProtection="1">
      <alignment horizontal="left" vertical="center" wrapText="1"/>
      <protection locked="0"/>
    </xf>
    <xf numFmtId="0" fontId="7" fillId="0" borderId="0" xfId="0" applyFont="1" applyBorder="1" applyAlignment="1" applyProtection="1">
      <alignment horizontal="center" wrapText="1"/>
      <protection locked="0"/>
    </xf>
    <xf numFmtId="0" fontId="16" fillId="0" borderId="0" xfId="0" applyFont="1" applyFill="1" applyAlignment="1" applyProtection="1">
      <alignment wrapText="1"/>
    </xf>
    <xf numFmtId="0" fontId="6" fillId="0" borderId="0" xfId="0" applyFont="1" applyFill="1" applyAlignment="1" applyProtection="1">
      <alignment wrapText="1"/>
    </xf>
    <xf numFmtId="0" fontId="47" fillId="6" borderId="0" xfId="0" applyFont="1" applyFill="1" applyAlignment="1" applyProtection="1">
      <alignment horizontal="center"/>
      <protection locked="0"/>
    </xf>
    <xf numFmtId="0" fontId="24" fillId="0" borderId="0" xfId="0" applyFont="1" applyBorder="1" applyAlignment="1" applyProtection="1">
      <alignment horizontal="left"/>
      <protection locked="0"/>
    </xf>
    <xf numFmtId="0" fontId="17" fillId="0" borderId="0" xfId="0" applyFont="1" applyBorder="1" applyAlignment="1" applyProtection="1">
      <alignment horizontal="left"/>
      <protection locked="0"/>
    </xf>
    <xf numFmtId="49" fontId="16" fillId="0" borderId="0" xfId="0" applyNumberFormat="1" applyFont="1" applyBorder="1" applyAlignment="1" applyProtection="1">
      <alignment horizontal="left"/>
    </xf>
    <xf numFmtId="0" fontId="16" fillId="0" borderId="0" xfId="0" applyFont="1" applyBorder="1" applyAlignment="1" applyProtection="1">
      <alignment horizontal="left"/>
    </xf>
    <xf numFmtId="0" fontId="16" fillId="0" borderId="0" xfId="0" applyFont="1" applyBorder="1" applyAlignment="1" applyProtection="1">
      <alignment horizontal="left" vertical="center"/>
      <protection locked="0"/>
    </xf>
    <xf numFmtId="0" fontId="7" fillId="0" borderId="0" xfId="3" applyFont="1" applyBorder="1" applyAlignment="1" applyProtection="1">
      <alignment horizontal="center" wrapText="1"/>
      <protection locked="0"/>
    </xf>
    <xf numFmtId="0" fontId="45" fillId="6" borderId="0" xfId="3" applyFont="1" applyFill="1" applyBorder="1" applyAlignment="1" applyProtection="1">
      <alignment horizontal="left" vertical="center" wrapText="1"/>
      <protection locked="0"/>
    </xf>
    <xf numFmtId="0" fontId="24" fillId="0" borderId="0" xfId="3" applyFont="1" applyBorder="1" applyAlignment="1" applyProtection="1">
      <alignment horizontal="left"/>
      <protection locked="0"/>
    </xf>
    <xf numFmtId="0" fontId="17" fillId="0" borderId="0" xfId="3" applyFont="1" applyBorder="1" applyAlignment="1" applyProtection="1">
      <alignment horizontal="left"/>
      <protection locked="0"/>
    </xf>
    <xf numFmtId="49" fontId="20" fillId="0" borderId="0" xfId="3" applyNumberFormat="1" applyFont="1" applyBorder="1" applyAlignment="1" applyProtection="1">
      <alignment horizontal="left"/>
    </xf>
    <xf numFmtId="0" fontId="20" fillId="0" borderId="0" xfId="3" applyFont="1" applyBorder="1" applyAlignment="1" applyProtection="1">
      <alignment horizontal="left"/>
    </xf>
    <xf numFmtId="0" fontId="16" fillId="0" borderId="0" xfId="3" applyFont="1" applyBorder="1" applyAlignment="1" applyProtection="1">
      <alignment horizontal="left" vertical="center"/>
      <protection locked="0"/>
    </xf>
    <xf numFmtId="0" fontId="47" fillId="6" borderId="0" xfId="3" applyFont="1" applyFill="1" applyAlignment="1" applyProtection="1">
      <alignment horizontal="center"/>
      <protection locked="0"/>
    </xf>
    <xf numFmtId="0" fontId="5" fillId="0" borderId="0" xfId="0" applyFont="1" applyFill="1" applyAlignment="1" applyProtection="1">
      <alignment horizontal="left"/>
      <protection locked="0"/>
    </xf>
    <xf numFmtId="49" fontId="6" fillId="0" borderId="23" xfId="0" applyNumberFormat="1" applyFont="1" applyFill="1" applyBorder="1" applyAlignment="1" applyProtection="1">
      <protection locked="0"/>
    </xf>
    <xf numFmtId="0" fontId="6" fillId="5" borderId="0" xfId="0" applyFont="1" applyFill="1" applyBorder="1" applyAlignment="1" applyProtection="1">
      <alignment horizontal="left" vertical="top" wrapText="1"/>
      <protection locked="0"/>
    </xf>
    <xf numFmtId="0" fontId="0" fillId="0" borderId="0" xfId="0" applyAlignment="1">
      <alignment horizontal="left" vertical="top" wrapText="1"/>
    </xf>
    <xf numFmtId="0" fontId="6" fillId="0" borderId="0" xfId="0" applyFont="1" applyFill="1" applyAlignment="1" applyProtection="1">
      <protection locked="0"/>
    </xf>
    <xf numFmtId="0" fontId="6" fillId="0" borderId="0" xfId="0" applyFont="1" applyFill="1" applyProtection="1">
      <protection locked="0"/>
    </xf>
    <xf numFmtId="0" fontId="6" fillId="0" borderId="0" xfId="0" applyFont="1" applyFill="1" applyBorder="1" applyAlignment="1" applyProtection="1">
      <protection locked="0"/>
    </xf>
    <xf numFmtId="0" fontId="16" fillId="0" borderId="1" xfId="3" applyFont="1" applyBorder="1" applyAlignment="1">
      <alignment horizontal="center"/>
    </xf>
    <xf numFmtId="0" fontId="2" fillId="0" borderId="1" xfId="3" applyFont="1" applyBorder="1" applyAlignment="1">
      <alignment horizontal="center"/>
    </xf>
    <xf numFmtId="0" fontId="20" fillId="0" borderId="0" xfId="3" applyFont="1" applyAlignment="1"/>
    <xf numFmtId="0" fontId="16" fillId="0" borderId="0" xfId="3" applyFont="1" applyAlignment="1"/>
    <xf numFmtId="1" fontId="16" fillId="0" borderId="21" xfId="3" applyNumberFormat="1" applyFont="1" applyBorder="1" applyAlignment="1">
      <alignment horizontal="center"/>
    </xf>
    <xf numFmtId="1" fontId="16" fillId="0" borderId="22" xfId="3" applyNumberFormat="1" applyFont="1" applyBorder="1" applyAlignment="1">
      <alignment horizontal="center"/>
    </xf>
    <xf numFmtId="0" fontId="16" fillId="0" borderId="37" xfId="3" applyFont="1" applyBorder="1" applyAlignment="1">
      <alignment horizontal="center"/>
    </xf>
    <xf numFmtId="0" fontId="11" fillId="0" borderId="30" xfId="3" applyFont="1" applyBorder="1" applyAlignment="1"/>
    <xf numFmtId="0" fontId="11" fillId="0" borderId="28" xfId="3" applyFont="1" applyBorder="1" applyAlignment="1"/>
    <xf numFmtId="165" fontId="11" fillId="6" borderId="28" xfId="3" applyNumberFormat="1" applyFont="1" applyFill="1" applyBorder="1" applyAlignment="1" applyProtection="1"/>
    <xf numFmtId="165" fontId="11" fillId="6" borderId="29" xfId="3" applyNumberFormat="1" applyFont="1" applyFill="1" applyBorder="1" applyAlignment="1" applyProtection="1"/>
    <xf numFmtId="0" fontId="30" fillId="0" borderId="0" xfId="3" applyFont="1" applyAlignment="1">
      <alignment wrapText="1"/>
    </xf>
    <xf numFmtId="0" fontId="2" fillId="0" borderId="0" xfId="3" applyAlignment="1">
      <alignment wrapText="1"/>
    </xf>
    <xf numFmtId="1" fontId="16" fillId="0" borderId="4" xfId="3" applyNumberFormat="1" applyFont="1" applyBorder="1" applyAlignment="1">
      <alignment horizontal="center"/>
    </xf>
    <xf numFmtId="0" fontId="16" fillId="0" borderId="0" xfId="3" applyFont="1" applyAlignment="1">
      <alignment horizontal="right"/>
    </xf>
    <xf numFmtId="0" fontId="16" fillId="0" borderId="1" xfId="3" applyFont="1" applyBorder="1" applyAlignment="1">
      <alignment wrapText="1"/>
    </xf>
    <xf numFmtId="169" fontId="16" fillId="0" borderId="1" xfId="4" applyNumberFormat="1" applyFont="1" applyBorder="1" applyAlignment="1" applyProtection="1">
      <alignment horizontal="center"/>
      <protection locked="0"/>
    </xf>
    <xf numFmtId="0" fontId="30" fillId="0" borderId="0" xfId="3" applyFont="1" applyAlignment="1"/>
    <xf numFmtId="0" fontId="2" fillId="0" borderId="0" xfId="3" applyAlignment="1"/>
    <xf numFmtId="0" fontId="16" fillId="0" borderId="1" xfId="3" applyFont="1" applyBorder="1" applyAlignment="1"/>
    <xf numFmtId="164" fontId="16" fillId="0" borderId="1" xfId="3" applyNumberFormat="1" applyFont="1" applyBorder="1" applyAlignment="1" applyProtection="1">
      <alignment horizontal="center"/>
      <protection locked="0"/>
    </xf>
    <xf numFmtId="0" fontId="11" fillId="0" borderId="23" xfId="3" applyFont="1" applyBorder="1" applyAlignment="1">
      <alignment horizontal="center" vertical="center" wrapText="1"/>
    </xf>
    <xf numFmtId="0" fontId="2" fillId="0" borderId="24" xfId="3" applyBorder="1" applyAlignment="1">
      <alignment horizontal="center" vertical="center" wrapText="1"/>
    </xf>
    <xf numFmtId="0" fontId="2" fillId="0" borderId="25" xfId="3" applyBorder="1" applyAlignment="1">
      <alignment horizontal="center" vertical="center" wrapText="1"/>
    </xf>
    <xf numFmtId="1" fontId="16" fillId="0" borderId="1" xfId="3" applyNumberFormat="1" applyFont="1" applyBorder="1" applyAlignment="1" applyProtection="1">
      <alignment horizontal="center"/>
      <protection locked="0"/>
    </xf>
    <xf numFmtId="165" fontId="11" fillId="5" borderId="28" xfId="3" applyNumberFormat="1" applyFont="1" applyFill="1" applyBorder="1" applyAlignment="1" applyProtection="1">
      <alignment horizontal="center"/>
    </xf>
    <xf numFmtId="165" fontId="11" fillId="5" borderId="29" xfId="3" applyNumberFormat="1" applyFont="1" applyFill="1" applyBorder="1" applyAlignment="1" applyProtection="1">
      <alignment horizontal="center"/>
    </xf>
    <xf numFmtId="1" fontId="35" fillId="0" borderId="4" xfId="3" applyNumberFormat="1" applyFont="1" applyBorder="1" applyAlignment="1" applyProtection="1">
      <alignment horizontal="center"/>
    </xf>
    <xf numFmtId="165" fontId="16" fillId="0" borderId="1" xfId="3" applyNumberFormat="1" applyFont="1" applyBorder="1" applyAlignment="1" applyProtection="1">
      <alignment horizontal="center"/>
      <protection locked="0"/>
    </xf>
    <xf numFmtId="0" fontId="11" fillId="0" borderId="23" xfId="3" applyFont="1" applyBorder="1" applyAlignment="1">
      <alignment horizontal="center"/>
    </xf>
    <xf numFmtId="0" fontId="10" fillId="0" borderId="24" xfId="3" applyFont="1" applyBorder="1" applyAlignment="1">
      <alignment horizontal="center"/>
    </xf>
    <xf numFmtId="0" fontId="10" fillId="0" borderId="25" xfId="3" applyFont="1" applyBorder="1" applyAlignment="1">
      <alignment horizontal="center"/>
    </xf>
    <xf numFmtId="1" fontId="35" fillId="0" borderId="6" xfId="3" applyNumberFormat="1" applyFont="1" applyBorder="1" applyAlignment="1" applyProtection="1">
      <alignment horizontal="center"/>
    </xf>
    <xf numFmtId="165" fontId="11" fillId="5" borderId="23" xfId="3" applyNumberFormat="1" applyFont="1" applyFill="1" applyBorder="1" applyAlignment="1" applyProtection="1">
      <alignment horizontal="center"/>
    </xf>
    <xf numFmtId="165" fontId="11" fillId="5" borderId="25" xfId="3" applyNumberFormat="1" applyFont="1" applyFill="1" applyBorder="1" applyAlignment="1" applyProtection="1">
      <alignment horizontal="center"/>
    </xf>
    <xf numFmtId="0" fontId="16" fillId="0" borderId="21" xfId="3" applyFont="1" applyBorder="1" applyAlignment="1">
      <alignment wrapText="1"/>
    </xf>
    <xf numFmtId="0" fontId="16" fillId="0" borderId="4" xfId="3" applyFont="1" applyBorder="1" applyAlignment="1">
      <alignment wrapText="1"/>
    </xf>
    <xf numFmtId="0" fontId="16" fillId="0" borderId="22" xfId="3" applyFont="1" applyBorder="1" applyAlignment="1">
      <alignment wrapText="1"/>
    </xf>
    <xf numFmtId="0" fontId="11" fillId="0" borderId="24" xfId="3" applyFont="1" applyBorder="1" applyAlignment="1">
      <alignment horizontal="center" vertical="center" wrapText="1"/>
    </xf>
    <xf numFmtId="0" fontId="11" fillId="0" borderId="25" xfId="3" applyFont="1" applyBorder="1" applyAlignment="1">
      <alignment horizontal="center" vertical="center" wrapText="1"/>
    </xf>
    <xf numFmtId="165" fontId="35" fillId="0" borderId="6" xfId="3" applyNumberFormat="1" applyFont="1" applyBorder="1" applyAlignment="1"/>
    <xf numFmtId="0" fontId="6" fillId="0" borderId="1" xfId="3" applyFont="1" applyBorder="1" applyAlignment="1"/>
    <xf numFmtId="0" fontId="11" fillId="0" borderId="24" xfId="3" applyFont="1" applyBorder="1" applyAlignment="1">
      <alignment horizontal="center"/>
    </xf>
    <xf numFmtId="0" fontId="11" fillId="0" borderId="25" xfId="3" applyFont="1" applyBorder="1" applyAlignment="1">
      <alignment horizontal="center"/>
    </xf>
    <xf numFmtId="0" fontId="6" fillId="0" borderId="1" xfId="3" applyFont="1" applyBorder="1" applyAlignment="1" applyProtection="1">
      <protection locked="0"/>
    </xf>
    <xf numFmtId="0" fontId="37" fillId="4" borderId="0" xfId="3" applyFont="1" applyFill="1" applyAlignment="1">
      <alignment horizontal="center"/>
    </xf>
    <xf numFmtId="165" fontId="37" fillId="4" borderId="0" xfId="3" applyNumberFormat="1" applyFont="1" applyFill="1" applyAlignment="1" applyProtection="1">
      <alignment horizontal="center"/>
    </xf>
    <xf numFmtId="0" fontId="6" fillId="6" borderId="21" xfId="0" applyFont="1" applyFill="1" applyBorder="1" applyAlignment="1" applyProtection="1">
      <alignment vertical="top" wrapText="1"/>
      <protection locked="0"/>
    </xf>
    <xf numFmtId="0" fontId="0" fillId="0" borderId="4" xfId="0" applyBorder="1" applyAlignment="1">
      <alignment vertical="top" wrapText="1"/>
    </xf>
    <xf numFmtId="0" fontId="0" fillId="0" borderId="22" xfId="0" applyBorder="1" applyAlignment="1">
      <alignment vertical="top" wrapText="1"/>
    </xf>
    <xf numFmtId="0" fontId="6" fillId="0" borderId="0" xfId="0" applyFont="1" applyAlignment="1" applyProtection="1">
      <alignment wrapText="1"/>
      <protection locked="0"/>
    </xf>
    <xf numFmtId="1" fontId="16" fillId="0" borderId="21" xfId="0" applyNumberFormat="1" applyFont="1" applyBorder="1" applyAlignment="1" applyProtection="1">
      <alignment horizontal="center"/>
    </xf>
    <xf numFmtId="1" fontId="16" fillId="0" borderId="22" xfId="0" applyNumberFormat="1" applyFont="1" applyBorder="1" applyAlignment="1" applyProtection="1">
      <alignment horizontal="center"/>
    </xf>
    <xf numFmtId="0" fontId="6" fillId="0" borderId="6" xfId="0" applyFont="1" applyBorder="1" applyAlignment="1" applyProtection="1">
      <protection locked="0"/>
    </xf>
    <xf numFmtId="0" fontId="6" fillId="0" borderId="0" xfId="0" applyFont="1" applyBorder="1" applyAlignment="1" applyProtection="1">
      <protection locked="0"/>
    </xf>
    <xf numFmtId="0" fontId="23" fillId="0" borderId="0" xfId="0" applyFont="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5" fillId="0" borderId="0" xfId="0" applyFont="1" applyBorder="1" applyAlignment="1" applyProtection="1">
      <protection locked="0"/>
    </xf>
    <xf numFmtId="0" fontId="6" fillId="6" borderId="13" xfId="0" applyFont="1" applyFill="1" applyBorder="1" applyAlignment="1" applyProtection="1">
      <alignment vertical="top" wrapText="1"/>
      <protection locked="0"/>
    </xf>
    <xf numFmtId="0" fontId="6" fillId="6" borderId="0" xfId="0" applyFont="1" applyFill="1" applyBorder="1" applyAlignment="1" applyProtection="1">
      <alignment vertical="top" wrapText="1"/>
      <protection locked="0"/>
    </xf>
    <xf numFmtId="0" fontId="6" fillId="6" borderId="26" xfId="0" applyFont="1" applyFill="1" applyBorder="1" applyAlignment="1" applyProtection="1">
      <alignment vertical="top" wrapText="1"/>
      <protection locked="0"/>
    </xf>
    <xf numFmtId="0" fontId="6" fillId="0" borderId="0" xfId="0" applyFont="1" applyAlignment="1" applyProtection="1">
      <protection locked="0"/>
    </xf>
    <xf numFmtId="0" fontId="5" fillId="6" borderId="40" xfId="0" applyFont="1" applyFill="1" applyBorder="1" applyAlignment="1" applyProtection="1">
      <protection locked="0"/>
    </xf>
    <xf numFmtId="0" fontId="5" fillId="6" borderId="41" xfId="0" applyFont="1" applyFill="1" applyBorder="1" applyAlignment="1" applyProtection="1">
      <protection locked="0"/>
    </xf>
    <xf numFmtId="0" fontId="6" fillId="6" borderId="12" xfId="0" applyFont="1" applyFill="1" applyBorder="1" applyAlignment="1" applyProtection="1">
      <protection locked="0"/>
    </xf>
    <xf numFmtId="0" fontId="5" fillId="0" borderId="0" xfId="0" applyFont="1" applyAlignment="1" applyProtection="1">
      <protection locked="0"/>
    </xf>
    <xf numFmtId="1" fontId="16" fillId="0" borderId="7" xfId="3" applyNumberFormat="1" applyFont="1" applyBorder="1" applyAlignment="1" applyProtection="1">
      <alignment horizontal="center"/>
    </xf>
    <xf numFmtId="0" fontId="17" fillId="0" borderId="7" xfId="3" applyFont="1" applyBorder="1" applyAlignment="1" applyProtection="1">
      <alignment horizontal="left" vertical="center"/>
      <protection locked="0"/>
    </xf>
    <xf numFmtId="0" fontId="6" fillId="0" borderId="7" xfId="3" applyFont="1" applyBorder="1" applyAlignment="1" applyProtection="1">
      <alignment horizontal="left"/>
      <protection locked="0"/>
    </xf>
    <xf numFmtId="1" fontId="16" fillId="0" borderId="21" xfId="3" applyNumberFormat="1" applyFont="1" applyBorder="1" applyAlignment="1" applyProtection="1">
      <alignment horizontal="center"/>
    </xf>
    <xf numFmtId="1" fontId="16" fillId="0" borderId="22" xfId="3" applyNumberFormat="1" applyFont="1" applyBorder="1" applyAlignment="1" applyProtection="1">
      <alignment horizontal="center"/>
    </xf>
    <xf numFmtId="0" fontId="20" fillId="0" borderId="0" xfId="3" applyFont="1" applyAlignment="1" applyProtection="1">
      <protection locked="0"/>
    </xf>
    <xf numFmtId="0" fontId="16" fillId="0" borderId="0" xfId="3" applyFont="1" applyAlignment="1" applyProtection="1">
      <alignment horizontal="left" vertical="center"/>
      <protection locked="0"/>
    </xf>
    <xf numFmtId="0" fontId="16" fillId="0" borderId="0" xfId="3" applyFont="1" applyFill="1" applyAlignment="1" applyProtection="1">
      <protection locked="0"/>
    </xf>
    <xf numFmtId="0" fontId="16" fillId="0" borderId="0" xfId="3" applyFont="1" applyAlignment="1" applyProtection="1">
      <protection locked="0"/>
    </xf>
    <xf numFmtId="0" fontId="51" fillId="4" borderId="0" xfId="3" applyFont="1" applyFill="1" applyAlignment="1" applyProtection="1">
      <protection locked="0"/>
    </xf>
    <xf numFmtId="0" fontId="52" fillId="4" borderId="0" xfId="3" applyFont="1" applyFill="1" applyAlignment="1" applyProtection="1">
      <protection locked="0"/>
    </xf>
    <xf numFmtId="0" fontId="16" fillId="0" borderId="0" xfId="3" applyFont="1" applyAlignment="1" applyProtection="1">
      <alignment wrapText="1"/>
      <protection locked="0"/>
    </xf>
    <xf numFmtId="0" fontId="46" fillId="0" borderId="0" xfId="3" applyFont="1" applyAlignment="1" applyProtection="1">
      <alignment wrapText="1"/>
      <protection locked="0"/>
    </xf>
    <xf numFmtId="0" fontId="6" fillId="0" borderId="1" xfId="0" applyFont="1" applyFill="1" applyBorder="1" applyAlignment="1" applyProtection="1">
      <alignment horizontal="center" wrapText="1"/>
      <protection locked="0"/>
    </xf>
    <xf numFmtId="0" fontId="20" fillId="0" borderId="1" xfId="0" applyFont="1" applyFill="1" applyBorder="1" applyAlignment="1" applyProtection="1">
      <alignment horizontal="left" vertical="top" wrapText="1"/>
      <protection locked="0"/>
    </xf>
    <xf numFmtId="0" fontId="6" fillId="0" borderId="21"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0" borderId="22" xfId="0" applyFont="1" applyFill="1" applyBorder="1" applyAlignment="1" applyProtection="1">
      <alignment horizontal="left" vertical="center" wrapText="1"/>
      <protection locked="0"/>
    </xf>
    <xf numFmtId="0" fontId="6" fillId="0" borderId="0" xfId="0" applyFont="1" applyFill="1" applyAlignment="1">
      <alignment horizontal="right"/>
    </xf>
    <xf numFmtId="0" fontId="6" fillId="0" borderId="26" xfId="0" applyFont="1" applyFill="1" applyBorder="1" applyAlignment="1">
      <alignment horizontal="right"/>
    </xf>
    <xf numFmtId="0" fontId="16" fillId="0" borderId="0" xfId="0" applyFont="1" applyFill="1" applyAlignment="1">
      <alignment horizontal="left" vertical="center" wrapText="1"/>
    </xf>
    <xf numFmtId="0" fontId="6" fillId="0" borderId="13" xfId="0" applyFont="1" applyFill="1" applyBorder="1" applyAlignment="1">
      <alignment horizontal="left"/>
    </xf>
    <xf numFmtId="0" fontId="6" fillId="0" borderId="0" xfId="0" applyFont="1" applyFill="1" applyAlignment="1">
      <alignment horizontal="left"/>
    </xf>
    <xf numFmtId="0" fontId="6" fillId="0" borderId="0" xfId="0" applyFont="1" applyFill="1" applyBorder="1" applyAlignment="1">
      <alignment horizontal="left"/>
    </xf>
    <xf numFmtId="0" fontId="6" fillId="0" borderId="13" xfId="0" applyFont="1" applyFill="1" applyBorder="1" applyAlignment="1">
      <alignment horizontal="center" wrapText="1"/>
    </xf>
    <xf numFmtId="0" fontId="6" fillId="0" borderId="0" xfId="0" applyFont="1" applyFill="1" applyBorder="1" applyAlignment="1">
      <alignment horizontal="center" wrapText="1"/>
    </xf>
    <xf numFmtId="0" fontId="16" fillId="0" borderId="0" xfId="0" applyFont="1" applyFill="1" applyBorder="1" applyAlignment="1">
      <alignment horizontal="left" vertical="center" wrapText="1"/>
    </xf>
    <xf numFmtId="0" fontId="20" fillId="0" borderId="1" xfId="0" applyNumberFormat="1" applyFont="1" applyFill="1" applyBorder="1" applyAlignment="1" applyProtection="1">
      <alignment horizontal="left"/>
      <protection locked="0"/>
    </xf>
    <xf numFmtId="0" fontId="6" fillId="0" borderId="1" xfId="0" applyNumberFormat="1" applyFont="1" applyFill="1" applyBorder="1" applyAlignment="1" applyProtection="1">
      <alignment horizontal="left"/>
      <protection locked="0"/>
    </xf>
    <xf numFmtId="0" fontId="20" fillId="0" borderId="1" xfId="0" applyFont="1" applyFill="1" applyBorder="1" applyAlignment="1" applyProtection="1">
      <alignment horizontal="left"/>
      <protection locked="0"/>
    </xf>
    <xf numFmtId="0" fontId="7" fillId="0" borderId="0" xfId="0" applyFont="1" applyFill="1" applyAlignment="1">
      <alignment horizontal="left" vertical="center" wrapText="1"/>
    </xf>
    <xf numFmtId="1" fontId="16" fillId="0" borderId="1" xfId="0" applyNumberFormat="1" applyFont="1" applyFill="1" applyBorder="1" applyAlignment="1">
      <alignment horizontal="center"/>
    </xf>
    <xf numFmtId="0" fontId="36" fillId="0" borderId="0" xfId="0" applyFont="1" applyFill="1" applyAlignment="1" applyProtection="1">
      <alignment horizontal="left" wrapText="1"/>
      <protection hidden="1"/>
    </xf>
    <xf numFmtId="0" fontId="5" fillId="0" borderId="0" xfId="0" applyFont="1" applyFill="1" applyAlignment="1" applyProtection="1">
      <alignment horizontal="left" wrapText="1"/>
      <protection hidden="1"/>
    </xf>
    <xf numFmtId="0" fontId="36" fillId="0" borderId="0" xfId="0" applyFont="1" applyFill="1" applyBorder="1" applyAlignment="1">
      <alignment horizontal="left" wrapText="1"/>
    </xf>
    <xf numFmtId="0" fontId="6" fillId="0" borderId="0" xfId="0" applyFont="1" applyFill="1" applyAlignment="1">
      <alignment wrapText="1"/>
    </xf>
    <xf numFmtId="0" fontId="6" fillId="0" borderId="0" xfId="0" applyFont="1" applyFill="1" applyAlignment="1">
      <alignment horizontal="left" wrapText="1"/>
    </xf>
    <xf numFmtId="0" fontId="6" fillId="0" borderId="0" xfId="0" applyFont="1" applyFill="1" applyAlignment="1">
      <alignment horizontal="center" wrapText="1"/>
    </xf>
    <xf numFmtId="0" fontId="6" fillId="0" borderId="26" xfId="0" applyFont="1" applyFill="1" applyBorder="1" applyAlignment="1">
      <alignment horizontal="center" wrapText="1"/>
    </xf>
    <xf numFmtId="0" fontId="36" fillId="0" borderId="0" xfId="0" applyNumberFormat="1" applyFont="1" applyFill="1" applyAlignment="1" applyProtection="1">
      <alignment horizontal="left" wrapText="1"/>
      <protection hidden="1"/>
    </xf>
    <xf numFmtId="0" fontId="5" fillId="0" borderId="0" xfId="0" applyNumberFormat="1" applyFont="1" applyFill="1" applyAlignment="1" applyProtection="1">
      <alignment horizontal="left" wrapText="1"/>
      <protection hidden="1"/>
    </xf>
    <xf numFmtId="0" fontId="53" fillId="0" borderId="0" xfId="0" applyFont="1" applyFill="1" applyAlignment="1">
      <alignment horizontal="center" wrapText="1"/>
    </xf>
    <xf numFmtId="0" fontId="16" fillId="0" borderId="0" xfId="0" applyFont="1" applyAlignment="1"/>
    <xf numFmtId="1" fontId="16" fillId="0" borderId="21" xfId="0" applyNumberFormat="1" applyFont="1" applyBorder="1" applyAlignment="1">
      <alignment horizontal="center"/>
    </xf>
    <xf numFmtId="1" fontId="16" fillId="0" borderId="22" xfId="0" applyNumberFormat="1" applyFont="1" applyBorder="1" applyAlignment="1">
      <alignment horizontal="center"/>
    </xf>
    <xf numFmtId="0" fontId="16" fillId="0" borderId="21" xfId="0" applyFont="1" applyBorder="1" applyAlignment="1" applyProtection="1">
      <protection locked="0"/>
    </xf>
    <xf numFmtId="0" fontId="16" fillId="0" borderId="4" xfId="0" applyFont="1" applyBorder="1" applyAlignment="1" applyProtection="1">
      <protection locked="0"/>
    </xf>
    <xf numFmtId="0" fontId="16" fillId="0" borderId="22" xfId="0" applyFont="1" applyBorder="1" applyAlignment="1" applyProtection="1">
      <protection locked="0"/>
    </xf>
    <xf numFmtId="3" fontId="6" fillId="0" borderId="21" xfId="0" applyNumberFormat="1" applyFont="1" applyBorder="1" applyAlignment="1" applyProtection="1">
      <alignment horizontal="center"/>
      <protection locked="0"/>
    </xf>
    <xf numFmtId="3" fontId="6" fillId="0" borderId="22" xfId="0" applyNumberFormat="1" applyFont="1" applyBorder="1" applyAlignment="1" applyProtection="1">
      <alignment horizontal="center"/>
      <protection locked="0"/>
    </xf>
    <xf numFmtId="0" fontId="35" fillId="4" borderId="17" xfId="0" applyFont="1" applyFill="1" applyBorder="1" applyAlignment="1">
      <alignment wrapText="1"/>
    </xf>
    <xf numFmtId="0" fontId="35" fillId="4" borderId="14" xfId="0" applyFont="1" applyFill="1" applyBorder="1" applyAlignment="1">
      <alignment wrapText="1"/>
    </xf>
    <xf numFmtId="0" fontId="35" fillId="4" borderId="18" xfId="0" applyFont="1" applyFill="1" applyBorder="1" applyAlignment="1">
      <alignment wrapText="1"/>
    </xf>
    <xf numFmtId="164" fontId="16" fillId="2" borderId="10" xfId="0" applyNumberFormat="1" applyFont="1" applyFill="1" applyBorder="1" applyAlignment="1" applyProtection="1">
      <alignment horizontal="center"/>
    </xf>
    <xf numFmtId="164" fontId="16" fillId="2" borderId="34" xfId="0" applyNumberFormat="1" applyFont="1" applyFill="1" applyBorder="1" applyAlignment="1" applyProtection="1">
      <alignment horizontal="center"/>
    </xf>
    <xf numFmtId="0" fontId="16" fillId="0" borderId="8" xfId="0" applyFont="1" applyBorder="1" applyAlignment="1" applyProtection="1">
      <protection locked="0"/>
    </xf>
    <xf numFmtId="0" fontId="21" fillId="0" borderId="10" xfId="0" applyFont="1" applyBorder="1" applyAlignment="1" applyProtection="1">
      <protection locked="0"/>
    </xf>
    <xf numFmtId="0" fontId="21" fillId="0" borderId="9" xfId="0" applyFont="1" applyBorder="1" applyAlignment="1" applyProtection="1">
      <protection locked="0"/>
    </xf>
    <xf numFmtId="3" fontId="21" fillId="0" borderId="22" xfId="0" applyNumberFormat="1" applyFont="1" applyBorder="1" applyAlignment="1" applyProtection="1">
      <alignment horizontal="center"/>
      <protection locked="0"/>
    </xf>
    <xf numFmtId="0" fontId="16" fillId="0" borderId="1" xfId="0" applyFont="1" applyBorder="1" applyAlignment="1"/>
    <xf numFmtId="165" fontId="6" fillId="0" borderId="1" xfId="0" applyNumberFormat="1" applyFont="1" applyBorder="1" applyAlignment="1" applyProtection="1">
      <alignment horizontal="center"/>
      <protection locked="0"/>
    </xf>
    <xf numFmtId="0" fontId="25" fillId="0" borderId="0" xfId="0" applyFont="1" applyFill="1" applyBorder="1" applyAlignment="1">
      <alignment horizontal="right"/>
    </xf>
    <xf numFmtId="0" fontId="0" fillId="0" borderId="0" xfId="0" applyBorder="1" applyAlignment="1"/>
    <xf numFmtId="164" fontId="50" fillId="3" borderId="31" xfId="0" applyNumberFormat="1" applyFont="1" applyFill="1" applyBorder="1" applyAlignment="1">
      <alignment horizontal="center" wrapText="1"/>
    </xf>
    <xf numFmtId="0" fontId="50" fillId="3" borderId="32" xfId="0" applyFont="1" applyFill="1" applyBorder="1" applyAlignment="1">
      <alignment wrapText="1"/>
    </xf>
    <xf numFmtId="0" fontId="25" fillId="0" borderId="0" xfId="0" applyFont="1" applyFill="1" applyAlignment="1">
      <alignment horizontal="right"/>
    </xf>
    <xf numFmtId="0" fontId="26" fillId="0" borderId="0" xfId="0" applyFont="1" applyFill="1" applyAlignment="1"/>
    <xf numFmtId="0" fontId="26" fillId="0" borderId="16" xfId="0" applyFont="1" applyFill="1" applyBorder="1" applyAlignment="1"/>
    <xf numFmtId="165" fontId="6" fillId="0" borderId="23" xfId="0" applyNumberFormat="1" applyFont="1" applyBorder="1" applyAlignment="1">
      <alignment horizontal="center"/>
    </xf>
    <xf numFmtId="165" fontId="6" fillId="0" borderId="24" xfId="0" applyNumberFormat="1" applyFont="1" applyBorder="1" applyAlignment="1">
      <alignment horizontal="center"/>
    </xf>
    <xf numFmtId="0" fontId="27" fillId="2" borderId="0" xfId="0" applyFont="1" applyFill="1" applyAlignment="1">
      <alignment horizontal="center" vertical="center" wrapText="1"/>
    </xf>
    <xf numFmtId="0" fontId="10" fillId="0" borderId="0" xfId="0" applyFont="1" applyAlignment="1">
      <alignment horizontal="center" vertical="center" wrapText="1"/>
    </xf>
    <xf numFmtId="0" fontId="10" fillId="0" borderId="0" xfId="0" applyFont="1" applyBorder="1" applyAlignment="1">
      <alignment horizontal="center" vertical="center" wrapText="1"/>
    </xf>
    <xf numFmtId="0" fontId="0" fillId="0" borderId="0" xfId="0" applyAlignment="1">
      <alignment horizontal="center" vertical="center" wrapText="1"/>
    </xf>
    <xf numFmtId="165" fontId="5" fillId="0" borderId="11" xfId="0" applyNumberFormat="1" applyFont="1" applyBorder="1" applyAlignment="1">
      <alignment horizontal="center" vertical="center"/>
    </xf>
    <xf numFmtId="165" fontId="21" fillId="0" borderId="27" xfId="0" applyNumberFormat="1" applyFont="1" applyBorder="1" applyAlignment="1">
      <alignment horizontal="center" vertical="center"/>
    </xf>
    <xf numFmtId="165" fontId="21" fillId="0" borderId="8" xfId="0" applyNumberFormat="1" applyFont="1" applyBorder="1" applyAlignment="1">
      <alignment horizontal="center" vertical="center"/>
    </xf>
    <xf numFmtId="165" fontId="21" fillId="0" borderId="9" xfId="0" applyNumberFormat="1" applyFont="1" applyBorder="1" applyAlignment="1">
      <alignment horizontal="center" vertical="center"/>
    </xf>
    <xf numFmtId="165" fontId="50" fillId="3" borderId="32" xfId="0" applyNumberFormat="1" applyFont="1" applyFill="1" applyBorder="1" applyAlignment="1">
      <alignment horizontal="center" vertical="center"/>
    </xf>
    <xf numFmtId="165" fontId="50" fillId="3" borderId="33" xfId="0" applyNumberFormat="1" applyFont="1" applyFill="1" applyBorder="1" applyAlignment="1">
      <alignment horizontal="center" vertical="center"/>
    </xf>
    <xf numFmtId="0" fontId="6" fillId="0" borderId="0" xfId="0" applyFont="1" applyAlignment="1">
      <alignment vertical="center" wrapText="1"/>
    </xf>
    <xf numFmtId="0" fontId="2" fillId="0" borderId="0" xfId="0" applyFont="1" applyAlignment="1">
      <alignment vertical="center" wrapText="1"/>
    </xf>
    <xf numFmtId="164" fontId="16" fillId="0" borderId="0" xfId="0" applyNumberFormat="1" applyFont="1" applyBorder="1" applyAlignment="1">
      <alignment horizontal="center"/>
    </xf>
    <xf numFmtId="0" fontId="16" fillId="0" borderId="21" xfId="0" applyFont="1" applyBorder="1" applyAlignment="1"/>
    <xf numFmtId="0" fontId="16" fillId="0" borderId="4" xfId="0" applyFont="1" applyBorder="1" applyAlignment="1"/>
    <xf numFmtId="0" fontId="16" fillId="0" borderId="22" xfId="0" applyFont="1" applyBorder="1" applyAlignment="1"/>
    <xf numFmtId="165" fontId="6" fillId="0" borderId="21" xfId="0" applyNumberFormat="1" applyFont="1" applyBorder="1" applyAlignment="1" applyProtection="1">
      <alignment horizontal="center"/>
      <protection locked="0"/>
    </xf>
    <xf numFmtId="165" fontId="6" fillId="0" borderId="22" xfId="0" applyNumberFormat="1" applyFont="1" applyBorder="1" applyAlignment="1" applyProtection="1">
      <alignment horizontal="center"/>
      <protection locked="0"/>
    </xf>
    <xf numFmtId="0" fontId="16" fillId="0" borderId="5" xfId="0" applyFont="1" applyBorder="1" applyAlignment="1"/>
    <xf numFmtId="165" fontId="6" fillId="0" borderId="5" xfId="0" applyNumberFormat="1" applyFont="1" applyBorder="1" applyAlignment="1" applyProtection="1">
      <alignment horizontal="center"/>
    </xf>
    <xf numFmtId="0" fontId="16" fillId="0" borderId="1" xfId="0" applyFont="1" applyFill="1" applyBorder="1" applyAlignment="1">
      <alignment wrapText="1"/>
    </xf>
    <xf numFmtId="165" fontId="6" fillId="6" borderId="1" xfId="0" applyNumberFormat="1" applyFont="1" applyFill="1" applyBorder="1" applyAlignment="1" applyProtection="1">
      <alignment horizontal="center"/>
    </xf>
    <xf numFmtId="165" fontId="6" fillId="6" borderId="36" xfId="0" applyNumberFormat="1" applyFont="1" applyFill="1" applyBorder="1" applyAlignment="1" applyProtection="1">
      <alignment horizontal="center"/>
      <protection locked="0"/>
    </xf>
    <xf numFmtId="165" fontId="6" fillId="6" borderId="38" xfId="0" applyNumberFormat="1" applyFont="1" applyFill="1" applyBorder="1" applyAlignment="1" applyProtection="1">
      <alignment horizontal="center"/>
      <protection locked="0"/>
    </xf>
    <xf numFmtId="0" fontId="7" fillId="0" borderId="0" xfId="0" applyFont="1" applyFill="1" applyBorder="1" applyAlignment="1">
      <alignment vertical="top" wrapText="1"/>
    </xf>
    <xf numFmtId="0" fontId="3" fillId="0" borderId="0" xfId="0" applyFont="1" applyAlignment="1">
      <alignment vertical="top" wrapText="1"/>
    </xf>
    <xf numFmtId="0" fontId="16" fillId="0" borderId="8" xfId="0" applyFont="1" applyBorder="1" applyAlignment="1"/>
    <xf numFmtId="0" fontId="0" fillId="0" borderId="10" xfId="0" applyBorder="1" applyAlignment="1"/>
    <xf numFmtId="0" fontId="0" fillId="0" borderId="9" xfId="0" applyBorder="1" applyAlignment="1"/>
    <xf numFmtId="165" fontId="6" fillId="0" borderId="8" xfId="0" applyNumberFormat="1" applyFont="1" applyBorder="1" applyAlignment="1" applyProtection="1">
      <alignment horizontal="center"/>
    </xf>
    <xf numFmtId="0" fontId="0" fillId="0" borderId="9" xfId="0" applyBorder="1" applyAlignment="1" applyProtection="1">
      <alignment horizontal="center"/>
    </xf>
    <xf numFmtId="0" fontId="27" fillId="2" borderId="0" xfId="0" applyFont="1" applyFill="1" applyAlignment="1">
      <alignment horizontal="center"/>
    </xf>
    <xf numFmtId="0" fontId="11" fillId="3" borderId="21" xfId="0" applyFont="1" applyFill="1" applyBorder="1" applyAlignment="1">
      <alignment horizontal="left"/>
    </xf>
    <xf numFmtId="0" fontId="11" fillId="3" borderId="4" xfId="0" applyFont="1" applyFill="1" applyBorder="1" applyAlignment="1">
      <alignment horizontal="left"/>
    </xf>
    <xf numFmtId="0" fontId="11" fillId="3" borderId="22" xfId="0" applyFont="1" applyFill="1" applyBorder="1" applyAlignment="1">
      <alignment horizontal="left"/>
    </xf>
    <xf numFmtId="165" fontId="10" fillId="6" borderId="21" xfId="0" applyNumberFormat="1" applyFont="1" applyFill="1" applyBorder="1" applyAlignment="1" applyProtection="1">
      <alignment horizontal="center"/>
    </xf>
    <xf numFmtId="165" fontId="10" fillId="6" borderId="22" xfId="0" applyNumberFormat="1" applyFont="1" applyFill="1" applyBorder="1" applyAlignment="1" applyProtection="1">
      <alignment horizontal="center"/>
    </xf>
    <xf numFmtId="165" fontId="6" fillId="0" borderId="5" xfId="0" applyNumberFormat="1" applyFont="1" applyBorder="1" applyAlignment="1" applyProtection="1">
      <alignment horizontal="center"/>
      <protection locked="0"/>
    </xf>
    <xf numFmtId="0" fontId="16" fillId="0" borderId="10" xfId="0" applyFont="1" applyBorder="1" applyAlignment="1"/>
    <xf numFmtId="0" fontId="16" fillId="0" borderId="9" xfId="0" applyFont="1" applyBorder="1" applyAlignment="1"/>
    <xf numFmtId="165" fontId="6" fillId="0" borderId="9" xfId="0" applyNumberFormat="1" applyFont="1" applyBorder="1" applyAlignment="1" applyProtection="1">
      <alignment horizontal="center"/>
    </xf>
    <xf numFmtId="0" fontId="0" fillId="0" borderId="4" xfId="0" applyBorder="1" applyAlignment="1"/>
    <xf numFmtId="0" fontId="0" fillId="0" borderId="22" xfId="0" applyBorder="1" applyAlignment="1"/>
    <xf numFmtId="165" fontId="21" fillId="0" borderId="22" xfId="0" applyNumberFormat="1" applyFont="1" applyBorder="1" applyAlignment="1" applyProtection="1">
      <alignment horizontal="center"/>
      <protection locked="0"/>
    </xf>
    <xf numFmtId="0" fontId="16" fillId="6" borderId="36" xfId="0" applyFont="1" applyFill="1" applyBorder="1" applyAlignment="1"/>
    <xf numFmtId="0" fontId="16" fillId="6" borderId="37" xfId="0" applyFont="1" applyFill="1" applyBorder="1" applyAlignment="1"/>
    <xf numFmtId="0" fontId="16" fillId="6" borderId="38" xfId="0" applyFont="1" applyFill="1" applyBorder="1" applyAlignment="1"/>
    <xf numFmtId="0" fontId="0" fillId="6" borderId="37" xfId="0" applyFill="1" applyBorder="1" applyAlignment="1"/>
    <xf numFmtId="0" fontId="0" fillId="6" borderId="38" xfId="0" applyFill="1" applyBorder="1" applyAlignment="1"/>
    <xf numFmtId="0" fontId="16" fillId="0" borderId="36" xfId="0" applyFont="1" applyBorder="1" applyAlignment="1">
      <alignment horizontal="left" wrapText="1"/>
    </xf>
    <xf numFmtId="0" fontId="16" fillId="0" borderId="37" xfId="0" applyFont="1" applyBorder="1" applyAlignment="1">
      <alignment horizontal="left" wrapText="1"/>
    </xf>
    <xf numFmtId="0" fontId="16" fillId="0" borderId="38" xfId="0" applyFont="1" applyBorder="1" applyAlignment="1">
      <alignment horizontal="left" wrapText="1"/>
    </xf>
    <xf numFmtId="165" fontId="6" fillId="0" borderId="36" xfId="0" applyNumberFormat="1" applyFont="1" applyBorder="1" applyAlignment="1" applyProtection="1">
      <alignment horizontal="center"/>
      <protection locked="0"/>
    </xf>
    <xf numFmtId="165" fontId="6" fillId="0" borderId="38" xfId="0" applyNumberFormat="1" applyFont="1" applyBorder="1" applyAlignment="1" applyProtection="1">
      <alignment horizontal="center"/>
      <protection locked="0"/>
    </xf>
    <xf numFmtId="0" fontId="27" fillId="2" borderId="0" xfId="0" applyFont="1" applyFill="1" applyAlignment="1" applyProtection="1">
      <protection locked="0"/>
    </xf>
    <xf numFmtId="0" fontId="32" fillId="2" borderId="0" xfId="0" applyFont="1" applyFill="1" applyAlignment="1" applyProtection="1">
      <protection locked="0"/>
    </xf>
    <xf numFmtId="0" fontId="11" fillId="0" borderId="0" xfId="0" applyFont="1" applyAlignment="1" applyProtection="1">
      <protection locked="0"/>
    </xf>
    <xf numFmtId="0" fontId="16" fillId="0" borderId="10" xfId="0" applyFont="1" applyBorder="1" applyAlignment="1" applyProtection="1">
      <alignment horizontal="center"/>
      <protection locked="0"/>
    </xf>
    <xf numFmtId="0" fontId="16" fillId="0" borderId="4" xfId="0" applyFont="1" applyBorder="1" applyAlignment="1" applyProtection="1">
      <alignment horizontal="center"/>
      <protection locked="0"/>
    </xf>
    <xf numFmtId="0" fontId="0" fillId="0" borderId="0" xfId="0" applyAlignment="1" applyProtection="1">
      <protection locked="0"/>
    </xf>
    <xf numFmtId="0" fontId="11" fillId="0" borderId="0" xfId="0" applyFont="1" applyAlignment="1" applyProtection="1">
      <alignment wrapText="1"/>
      <protection locked="0"/>
    </xf>
    <xf numFmtId="0" fontId="19" fillId="0" borderId="0" xfId="0" applyFont="1" applyAlignment="1" applyProtection="1">
      <protection locked="0"/>
    </xf>
    <xf numFmtId="0" fontId="16" fillId="0" borderId="10" xfId="0" applyFont="1" applyBorder="1" applyAlignment="1" applyProtection="1"/>
    <xf numFmtId="0" fontId="16" fillId="0" borderId="4" xfId="0" applyFont="1" applyBorder="1" applyAlignment="1" applyProtection="1">
      <alignment horizontal="left"/>
    </xf>
    <xf numFmtId="0" fontId="7" fillId="0" borderId="23" xfId="0" applyFont="1" applyBorder="1" applyAlignment="1" applyProtection="1">
      <alignment horizontal="center" wrapText="1"/>
      <protection locked="0"/>
    </xf>
    <xf numFmtId="0" fontId="7" fillId="0" borderId="24" xfId="0" applyFont="1" applyBorder="1" applyAlignment="1" applyProtection="1">
      <alignment horizontal="center" wrapText="1"/>
      <protection locked="0"/>
    </xf>
    <xf numFmtId="0" fontId="7" fillId="0" borderId="25" xfId="0" applyFont="1" applyBorder="1" applyAlignment="1" applyProtection="1">
      <alignment horizontal="center" wrapText="1"/>
      <protection locked="0"/>
    </xf>
    <xf numFmtId="0" fontId="16" fillId="0" borderId="19" xfId="0" applyFont="1" applyBorder="1" applyAlignment="1" applyProtection="1">
      <alignment horizontal="center"/>
    </xf>
    <xf numFmtId="0" fontId="16" fillId="0" borderId="10" xfId="0" applyFont="1" applyBorder="1" applyAlignment="1" applyProtection="1">
      <alignment horizontal="center"/>
    </xf>
    <xf numFmtId="0" fontId="16" fillId="0" borderId="20" xfId="0" applyFont="1" applyBorder="1" applyAlignment="1" applyProtection="1">
      <alignment horizontal="center"/>
    </xf>
    <xf numFmtId="0" fontId="16" fillId="0" borderId="39" xfId="0" applyFont="1" applyBorder="1" applyAlignment="1" applyProtection="1">
      <alignment horizontal="center"/>
    </xf>
    <xf numFmtId="0" fontId="16" fillId="0" borderId="4" xfId="0" applyFont="1" applyBorder="1" applyAlignment="1" applyProtection="1">
      <alignment horizontal="center"/>
    </xf>
    <xf numFmtId="0" fontId="16" fillId="0" borderId="35" xfId="0" applyFont="1" applyBorder="1" applyAlignment="1" applyProtection="1">
      <alignment horizontal="center"/>
    </xf>
    <xf numFmtId="4" fontId="11" fillId="0" borderId="4" xfId="0" applyNumberFormat="1" applyFont="1" applyBorder="1" applyAlignment="1" applyProtection="1">
      <alignment horizontal="left"/>
    </xf>
    <xf numFmtId="4" fontId="11" fillId="0" borderId="10" xfId="0" applyNumberFormat="1" applyFont="1" applyBorder="1" applyAlignment="1" applyProtection="1">
      <alignment horizontal="left"/>
    </xf>
    <xf numFmtId="0" fontId="11" fillId="0" borderId="0" xfId="0" applyFont="1" applyFill="1" applyAlignment="1" applyProtection="1">
      <alignment wrapText="1"/>
      <protection locked="0"/>
    </xf>
    <xf numFmtId="1" fontId="16" fillId="0" borderId="0" xfId="0" applyNumberFormat="1" applyFont="1" applyBorder="1" applyAlignment="1" applyProtection="1">
      <alignment horizontal="center"/>
    </xf>
    <xf numFmtId="168" fontId="16" fillId="0" borderId="4" xfId="0" applyNumberFormat="1" applyFont="1" applyBorder="1" applyAlignment="1" applyProtection="1">
      <alignment horizontal="left"/>
    </xf>
    <xf numFmtId="49" fontId="16" fillId="0" borderId="10" xfId="3" applyNumberFormat="1" applyFont="1" applyBorder="1" applyAlignment="1" applyProtection="1">
      <alignment horizontal="center"/>
    </xf>
    <xf numFmtId="0" fontId="0" fillId="0" borderId="10" xfId="0" applyNumberFormat="1" applyBorder="1" applyAlignment="1">
      <alignment horizontal="center"/>
    </xf>
    <xf numFmtId="49" fontId="0" fillId="0" borderId="10" xfId="0" applyNumberFormat="1" applyBorder="1" applyAlignment="1">
      <alignment horizontal="center"/>
    </xf>
    <xf numFmtId="0" fontId="0" fillId="0" borderId="10" xfId="0" applyBorder="1" applyAlignment="1">
      <alignment horizontal="center"/>
    </xf>
    <xf numFmtId="0" fontId="16" fillId="0" borderId="10" xfId="3" applyFont="1" applyBorder="1" applyAlignment="1" applyProtection="1">
      <alignment horizontal="center"/>
      <protection locked="0"/>
    </xf>
    <xf numFmtId="1" fontId="16" fillId="0" borderId="4" xfId="3" applyNumberFormat="1" applyFont="1" applyBorder="1" applyAlignment="1" applyProtection="1">
      <alignment horizontal="center"/>
    </xf>
    <xf numFmtId="0" fontId="16" fillId="0" borderId="4" xfId="3" applyFont="1" applyBorder="1" applyAlignment="1" applyProtection="1">
      <alignment horizontal="center"/>
    </xf>
    <xf numFmtId="0" fontId="16" fillId="0" borderId="4" xfId="3" applyNumberFormat="1" applyFont="1" applyBorder="1" applyAlignment="1" applyProtection="1">
      <alignment horizontal="center"/>
    </xf>
    <xf numFmtId="0" fontId="17" fillId="0" borderId="0" xfId="0" applyFont="1" applyFill="1" applyAlignment="1" applyProtection="1"/>
    <xf numFmtId="0" fontId="0" fillId="0" borderId="0" xfId="0" applyFill="1" applyAlignment="1" applyProtection="1"/>
    <xf numFmtId="1" fontId="16" fillId="0" borderId="23" xfId="0" applyNumberFormat="1" applyFont="1" applyFill="1" applyBorder="1" applyAlignment="1" applyProtection="1">
      <alignment horizontal="center"/>
    </xf>
    <xf numFmtId="1" fontId="16" fillId="0" borderId="25" xfId="0" applyNumberFormat="1" applyFont="1" applyFill="1" applyBorder="1" applyAlignment="1" applyProtection="1">
      <alignment horizontal="center"/>
    </xf>
    <xf numFmtId="0" fontId="17" fillId="0" borderId="0" xfId="0" applyFont="1" applyFill="1" applyAlignment="1" applyProtection="1">
      <alignment horizontal="left" wrapText="1"/>
      <protection locked="0"/>
    </xf>
    <xf numFmtId="0" fontId="18" fillId="0" borderId="0" xfId="0" applyFont="1" applyFill="1" applyAlignment="1" applyProtection="1">
      <protection locked="0"/>
    </xf>
    <xf numFmtId="0" fontId="17" fillId="0" borderId="0" xfId="0" applyNumberFormat="1" applyFont="1" applyFill="1" applyAlignment="1" applyProtection="1">
      <alignment wrapText="1"/>
      <protection locked="0"/>
    </xf>
    <xf numFmtId="0" fontId="0" fillId="0" borderId="0" xfId="0" applyFill="1" applyAlignment="1" applyProtection="1">
      <alignment wrapText="1"/>
      <protection locked="0"/>
    </xf>
    <xf numFmtId="0" fontId="20" fillId="0" borderId="0" xfId="0" applyFont="1" applyFill="1" applyAlignment="1" applyProtection="1">
      <protection locked="0"/>
    </xf>
    <xf numFmtId="0" fontId="17" fillId="0" borderId="0" xfId="0" applyFont="1" applyFill="1" applyAlignment="1" applyProtection="1">
      <alignment wrapText="1"/>
      <protection locked="0"/>
    </xf>
    <xf numFmtId="0" fontId="0" fillId="0" borderId="25" xfId="0" applyBorder="1" applyAlignment="1" applyProtection="1">
      <protection locked="0"/>
    </xf>
  </cellXfs>
  <cellStyles count="7">
    <cellStyle name="Comma" xfId="5" builtinId="3"/>
    <cellStyle name="Currency" xfId="2" builtinId="4"/>
    <cellStyle name="Currency 2" xfId="4"/>
    <cellStyle name="Hyperlink" xfId="1" builtinId="8"/>
    <cellStyle name="Normal" xfId="0" builtinId="0"/>
    <cellStyle name="Normal 2" xfId="3"/>
    <cellStyle name="Percent" xfId="6" builtinId="5"/>
  </cellStyles>
  <dxfs count="1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Drop" dropStyle="combo" dx="16" fmlaRange="$A$70:$A$96" noThreeD="1" sel="0" val="0"/>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38101</xdr:colOff>
      <xdr:row>4</xdr:row>
      <xdr:rowOff>28575</xdr:rowOff>
    </xdr:from>
    <xdr:to>
      <xdr:col>10</xdr:col>
      <xdr:colOff>609601</xdr:colOff>
      <xdr:row>5</xdr:row>
      <xdr:rowOff>0</xdr:rowOff>
    </xdr:to>
    <xdr:sp macro="" textlink="">
      <xdr:nvSpPr>
        <xdr:cNvPr id="3" name="TextBox 2"/>
        <xdr:cNvSpPr txBox="1"/>
      </xdr:nvSpPr>
      <xdr:spPr>
        <a:xfrm>
          <a:off x="38101" y="962025"/>
          <a:ext cx="64579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purpose of the DCA Application Checklist and Staff Certification is to serve as a guide for case managers and the documents required with the DCA application.  Please arrange documentation in the order of this checklist.  </a:t>
          </a:r>
          <a:endParaRPr lang="en-US" sz="1100"/>
        </a:p>
      </xdr:txBody>
    </xdr:sp>
    <xdr:clientData/>
  </xdr:twoCellAnchor>
  <xdr:twoCellAnchor>
    <xdr:from>
      <xdr:col>0</xdr:col>
      <xdr:colOff>0</xdr:colOff>
      <xdr:row>35</xdr:row>
      <xdr:rowOff>47626</xdr:rowOff>
    </xdr:from>
    <xdr:to>
      <xdr:col>10</xdr:col>
      <xdr:colOff>485775</xdr:colOff>
      <xdr:row>38</xdr:row>
      <xdr:rowOff>123826</xdr:rowOff>
    </xdr:to>
    <xdr:sp macro="" textlink="">
      <xdr:nvSpPr>
        <xdr:cNvPr id="4" name="TextBox 3"/>
        <xdr:cNvSpPr txBox="1"/>
      </xdr:nvSpPr>
      <xdr:spPr>
        <a:xfrm>
          <a:off x="0" y="8429626"/>
          <a:ext cx="6829425"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__________________________________________</a:t>
          </a:r>
          <a:r>
            <a:rPr lang="en-US" sz="1100" baseline="0"/>
            <a:t>         ____________________________________________</a:t>
          </a:r>
        </a:p>
        <a:p>
          <a:r>
            <a:rPr lang="en-US" sz="1100" baseline="0">
              <a:latin typeface="Arial" panose="020B0604020202020204" pitchFamily="34" charset="0"/>
              <a:cs typeface="Arial" panose="020B0604020202020204" pitchFamily="34" charset="0"/>
            </a:rPr>
            <a:t>Case Manager Signature &amp; Date</a:t>
          </a:r>
          <a:r>
            <a:rPr lang="en-US" sz="1100" baseline="0"/>
            <a:t>	               </a:t>
          </a:r>
          <a:r>
            <a:rPr lang="en-US" sz="1100" baseline="0">
              <a:latin typeface="Arial" panose="020B0604020202020204" pitchFamily="34" charset="0"/>
              <a:cs typeface="Arial" panose="020B0604020202020204" pitchFamily="34" charset="0"/>
            </a:rPr>
            <a:t>Supervisor Signature &amp; Date                                               </a:t>
          </a:r>
          <a:endParaRPr lang="en-US"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27</xdr:row>
      <xdr:rowOff>209550</xdr:rowOff>
    </xdr:from>
    <xdr:to>
      <xdr:col>10</xdr:col>
      <xdr:colOff>609600</xdr:colOff>
      <xdr:row>29</xdr:row>
      <xdr:rowOff>190500</xdr:rowOff>
    </xdr:to>
    <xdr:sp macro="" textlink="">
      <xdr:nvSpPr>
        <xdr:cNvPr id="2" name="TextBox 1"/>
        <xdr:cNvSpPr txBox="1"/>
      </xdr:nvSpPr>
      <xdr:spPr>
        <a:xfrm>
          <a:off x="0" y="7419975"/>
          <a:ext cx="6496050" cy="695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__________________________________________</a:t>
          </a:r>
          <a:r>
            <a:rPr lang="en-US" sz="1100" baseline="0"/>
            <a:t>         ____________________________________________</a:t>
          </a:r>
        </a:p>
        <a:p>
          <a:r>
            <a:rPr lang="en-US" sz="1100" baseline="0">
              <a:latin typeface="Arial" panose="020B0604020202020204" pitchFamily="34" charset="0"/>
              <a:cs typeface="Arial" panose="020B0604020202020204" pitchFamily="34" charset="0"/>
            </a:rPr>
            <a:t>Case Manager Signature &amp; Date</a:t>
          </a:r>
          <a:r>
            <a:rPr lang="en-US" sz="1100" baseline="0"/>
            <a:t>	               </a:t>
          </a:r>
          <a:r>
            <a:rPr lang="en-US" sz="1100" baseline="0">
              <a:latin typeface="Arial" panose="020B0604020202020204" pitchFamily="34" charset="0"/>
              <a:cs typeface="Arial" panose="020B0604020202020204" pitchFamily="34" charset="0"/>
            </a:rPr>
            <a:t>Supervisor Signature &amp; Date                                               </a:t>
          </a:r>
          <a:endParaRPr lang="en-US" sz="1100">
            <a:latin typeface="Arial" panose="020B0604020202020204" pitchFamily="34" charset="0"/>
            <a:cs typeface="Arial" panose="020B0604020202020204" pitchFamily="34" charset="0"/>
          </a:endParaRPr>
        </a:p>
      </xdr:txBody>
    </xdr:sp>
    <xdr:clientData/>
  </xdr:twoCellAnchor>
  <xdr:twoCellAnchor>
    <xdr:from>
      <xdr:col>0</xdr:col>
      <xdr:colOff>38101</xdr:colOff>
      <xdr:row>4</xdr:row>
      <xdr:rowOff>28575</xdr:rowOff>
    </xdr:from>
    <xdr:to>
      <xdr:col>10</xdr:col>
      <xdr:colOff>609601</xdr:colOff>
      <xdr:row>5</xdr:row>
      <xdr:rowOff>0</xdr:rowOff>
    </xdr:to>
    <xdr:sp macro="" textlink="">
      <xdr:nvSpPr>
        <xdr:cNvPr id="3" name="TextBox 2"/>
        <xdr:cNvSpPr txBox="1"/>
      </xdr:nvSpPr>
      <xdr:spPr>
        <a:xfrm>
          <a:off x="38101" y="1409700"/>
          <a:ext cx="64579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purpose of the DCA Application Checklist and Staff Certification is to serve as a guide for case managers and the documents required with the DCA application.  Please arrange documentation in the order of this checklist.  </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0</xdr:colOff>
      <xdr:row>0</xdr:row>
      <xdr:rowOff>0</xdr:rowOff>
    </xdr:to>
    <xdr:sp macro="" textlink="">
      <xdr:nvSpPr>
        <xdr:cNvPr id="9218" name="Rectangle 2"/>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19" name="Rectangle 3"/>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0" name="Rectangle 4"/>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1" name="Rectangle 5"/>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2" name="Rectangle 6"/>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3" name="Rectangle 7"/>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mc:AlternateContent xmlns:mc="http://schemas.openxmlformats.org/markup-compatibility/2006">
    <mc:Choice xmlns:a14="http://schemas.microsoft.com/office/drawing/2010/main" Requires="a14">
      <xdr:twoCellAnchor editAs="oneCell">
        <xdr:from>
          <xdr:col>0</xdr:col>
          <xdr:colOff>314325</xdr:colOff>
          <xdr:row>11</xdr:row>
          <xdr:rowOff>0</xdr:rowOff>
        </xdr:from>
        <xdr:to>
          <xdr:col>0</xdr:col>
          <xdr:colOff>1457325</xdr:colOff>
          <xdr:row>12</xdr:row>
          <xdr:rowOff>57150</xdr:rowOff>
        </xdr:to>
        <xdr:sp macro="" textlink="">
          <xdr:nvSpPr>
            <xdr:cNvPr id="9225" name="Check Box 9" hidden="1">
              <a:extLst>
                <a:ext uri="{63B3BB69-23CF-44E3-9099-C40C66FF867C}">
                  <a14:compatExt spid="_x0000_s92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12</xdr:row>
          <xdr:rowOff>57150</xdr:rowOff>
        </xdr:from>
        <xdr:to>
          <xdr:col>0</xdr:col>
          <xdr:colOff>1057275</xdr:colOff>
          <xdr:row>13</xdr:row>
          <xdr:rowOff>142875</xdr:rowOff>
        </xdr:to>
        <xdr:sp macro="" textlink="">
          <xdr:nvSpPr>
            <xdr:cNvPr id="9227" name="Check Box 11" hidden="1">
              <a:extLst>
                <a:ext uri="{63B3BB69-23CF-44E3-9099-C40C66FF867C}">
                  <a14:compatExt spid="_x0000_s92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DEPOSIT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23</xdr:row>
          <xdr:rowOff>47625</xdr:rowOff>
        </xdr:from>
        <xdr:to>
          <xdr:col>0</xdr:col>
          <xdr:colOff>1066800</xdr:colOff>
          <xdr:row>25</xdr:row>
          <xdr:rowOff>9525</xdr:rowOff>
        </xdr:to>
        <xdr:sp macro="" textlink="">
          <xdr:nvSpPr>
            <xdr:cNvPr id="9228" name="Check Box 12" hidden="1">
              <a:extLst>
                <a:ext uri="{63B3BB69-23CF-44E3-9099-C40C66FF867C}">
                  <a14:compatExt spid="_x0000_s92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25</xdr:row>
          <xdr:rowOff>19050</xdr:rowOff>
        </xdr:from>
        <xdr:to>
          <xdr:col>0</xdr:col>
          <xdr:colOff>1066800</xdr:colOff>
          <xdr:row>26</xdr:row>
          <xdr:rowOff>142875</xdr:rowOff>
        </xdr:to>
        <xdr:sp macro="" textlink="">
          <xdr:nvSpPr>
            <xdr:cNvPr id="9229" name="Check Box 13" hidden="1">
              <a:extLst>
                <a:ext uri="{63B3BB69-23CF-44E3-9099-C40C66FF867C}">
                  <a14:compatExt spid="_x0000_s92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Electric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26</xdr:row>
          <xdr:rowOff>142875</xdr:rowOff>
        </xdr:from>
        <xdr:to>
          <xdr:col>0</xdr:col>
          <xdr:colOff>1066800</xdr:colOff>
          <xdr:row>28</xdr:row>
          <xdr:rowOff>142875</xdr:rowOff>
        </xdr:to>
        <xdr:sp macro="" textlink="">
          <xdr:nvSpPr>
            <xdr:cNvPr id="9230" name="Check Box 14" hidden="1">
              <a:extLst>
                <a:ext uri="{63B3BB69-23CF-44E3-9099-C40C66FF867C}">
                  <a14:compatExt spid="_x0000_s92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1238250</xdr:colOff>
          <xdr:row>48</xdr:row>
          <xdr:rowOff>28575</xdr:rowOff>
        </xdr:from>
        <xdr:to>
          <xdr:col>1</xdr:col>
          <xdr:colOff>609600</xdr:colOff>
          <xdr:row>49</xdr:row>
          <xdr:rowOff>9525</xdr:rowOff>
        </xdr:to>
        <xdr:sp macro="" textlink="">
          <xdr:nvSpPr>
            <xdr:cNvPr id="9233" name="Check Box 17" hidden="1">
              <a:extLst>
                <a:ext uri="{63B3BB69-23CF-44E3-9099-C40C66FF867C}">
                  <a14:compatExt spid="_x0000_s92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P/U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10</xdr:row>
          <xdr:rowOff>228600</xdr:rowOff>
        </xdr:from>
        <xdr:to>
          <xdr:col>2</xdr:col>
          <xdr:colOff>581025</xdr:colOff>
          <xdr:row>12</xdr:row>
          <xdr:rowOff>28575</xdr:rowOff>
        </xdr:to>
        <xdr:sp macro="" textlink="">
          <xdr:nvSpPr>
            <xdr:cNvPr id="10036" name="Check Box 820" hidden="1">
              <a:extLst>
                <a:ext uri="{63B3BB69-23CF-44E3-9099-C40C66FF867C}">
                  <a14:compatExt spid="_x0000_s10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219075</xdr:rowOff>
        </xdr:from>
        <xdr:to>
          <xdr:col>3</xdr:col>
          <xdr:colOff>542925</xdr:colOff>
          <xdr:row>12</xdr:row>
          <xdr:rowOff>9525</xdr:rowOff>
        </xdr:to>
        <xdr:sp macro="" textlink="">
          <xdr:nvSpPr>
            <xdr:cNvPr id="10037" name="Check Box 821" hidden="1">
              <a:extLst>
                <a:ext uri="{63B3BB69-23CF-44E3-9099-C40C66FF867C}">
                  <a14:compatExt spid="_x0000_s10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xdr:row>
          <xdr:rowOff>0</xdr:rowOff>
        </xdr:from>
        <xdr:to>
          <xdr:col>4</xdr:col>
          <xdr:colOff>647700</xdr:colOff>
          <xdr:row>3</xdr:row>
          <xdr:rowOff>19050</xdr:rowOff>
        </xdr:to>
        <xdr:sp macro="" textlink="">
          <xdr:nvSpPr>
            <xdr:cNvPr id="15679" name="Drop Down 1343" hidden="1">
              <a:extLst>
                <a:ext uri="{63B3BB69-23CF-44E3-9099-C40C66FF867C}">
                  <a14:compatExt spid="_x0000_s156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45</xdr:row>
          <xdr:rowOff>95250</xdr:rowOff>
        </xdr:from>
        <xdr:to>
          <xdr:col>6</xdr:col>
          <xdr:colOff>190500</xdr:colOff>
          <xdr:row>48</xdr:row>
          <xdr:rowOff>19050</xdr:rowOff>
        </xdr:to>
        <xdr:sp macro="" textlink="">
          <xdr:nvSpPr>
            <xdr:cNvPr id="15681" name="Check Box 1345" hidden="1">
              <a:extLst>
                <a:ext uri="{63B3BB69-23CF-44E3-9099-C40C66FF867C}">
                  <a14:compatExt spid="_x0000_s156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 =&gt; include copy of check for reimbursement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45</xdr:row>
          <xdr:rowOff>133350</xdr:rowOff>
        </xdr:from>
        <xdr:to>
          <xdr:col>7</xdr:col>
          <xdr:colOff>209550</xdr:colOff>
          <xdr:row>47</xdr:row>
          <xdr:rowOff>47625</xdr:rowOff>
        </xdr:to>
        <xdr:sp macro="" textlink="">
          <xdr:nvSpPr>
            <xdr:cNvPr id="15682" name="Check Box 1346" hidden="1">
              <a:extLst>
                <a:ext uri="{63B3BB69-23CF-44E3-9099-C40C66FF867C}">
                  <a14:compatExt spid="_x0000_s156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438150</xdr:colOff>
          <xdr:row>48</xdr:row>
          <xdr:rowOff>19050</xdr:rowOff>
        </xdr:from>
        <xdr:to>
          <xdr:col>3</xdr:col>
          <xdr:colOff>57150</xdr:colOff>
          <xdr:row>49</xdr:row>
          <xdr:rowOff>19050</xdr:rowOff>
        </xdr:to>
        <xdr:sp macro="" textlink="">
          <xdr:nvSpPr>
            <xdr:cNvPr id="15685" name="Check Box 1349" hidden="1">
              <a:extLst>
                <a:ext uri="{63B3BB69-23CF-44E3-9099-C40C66FF867C}">
                  <a14:compatExt spid="_x0000_s156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LOG Request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476250</xdr:colOff>
          <xdr:row>16</xdr:row>
          <xdr:rowOff>38100</xdr:rowOff>
        </xdr:from>
        <xdr:to>
          <xdr:col>2</xdr:col>
          <xdr:colOff>514350</xdr:colOff>
          <xdr:row>17</xdr:row>
          <xdr:rowOff>38100</xdr:rowOff>
        </xdr:to>
        <xdr:sp macro="" textlink="">
          <xdr:nvSpPr>
            <xdr:cNvPr id="15688" name="Check Box 1352" hidden="1">
              <a:extLst>
                <a:ext uri="{63B3BB69-23CF-44E3-9099-C40C66FF867C}">
                  <a14:compatExt spid="_x0000_s156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16</xdr:row>
          <xdr:rowOff>28575</xdr:rowOff>
        </xdr:from>
        <xdr:to>
          <xdr:col>3</xdr:col>
          <xdr:colOff>314325</xdr:colOff>
          <xdr:row>17</xdr:row>
          <xdr:rowOff>66675</xdr:rowOff>
        </xdr:to>
        <xdr:sp macro="" textlink="">
          <xdr:nvSpPr>
            <xdr:cNvPr id="15689" name="Check Box 1353" hidden="1">
              <a:extLst>
                <a:ext uri="{63B3BB69-23CF-44E3-9099-C40C66FF867C}">
                  <a14:compatExt spid="_x0000_s156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10</xdr:col>
      <xdr:colOff>180975</xdr:colOff>
      <xdr:row>4</xdr:row>
      <xdr:rowOff>114300</xdr:rowOff>
    </xdr:from>
    <xdr:to>
      <xdr:col>18</xdr:col>
      <xdr:colOff>428626</xdr:colOff>
      <xdr:row>9</xdr:row>
      <xdr:rowOff>323850</xdr:rowOff>
    </xdr:to>
    <xdr:sp macro="" textlink="">
      <xdr:nvSpPr>
        <xdr:cNvPr id="2" name="Flowchart: Data 1"/>
        <xdr:cNvSpPr/>
      </xdr:nvSpPr>
      <xdr:spPr>
        <a:xfrm>
          <a:off x="6229350" y="1152525"/>
          <a:ext cx="5114926" cy="1238250"/>
        </a:xfrm>
        <a:prstGeom prst="flowChartInputOutpu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solidFill>
                <a:schemeClr val="bg1"/>
              </a:solidFill>
              <a:latin typeface="HelveticaNeueLT Pro 65 Md" pitchFamily="34" charset="0"/>
            </a:rPr>
            <a:t>This is only to be used when paystubs,</a:t>
          </a:r>
          <a:r>
            <a:rPr lang="en-US" sz="1100" baseline="0">
              <a:solidFill>
                <a:schemeClr val="bg1"/>
              </a:solidFill>
              <a:latin typeface="HelveticaNeueLT Pro 65 Md" pitchFamily="34" charset="0"/>
            </a:rPr>
            <a:t> benefit statements, etc. are not available </a:t>
          </a:r>
          <a:r>
            <a:rPr lang="en-US" sz="1100" u="sng" baseline="0">
              <a:solidFill>
                <a:schemeClr val="bg1"/>
              </a:solidFill>
              <a:latin typeface="HelveticaNeueLT Pro 65 Md" pitchFamily="34" charset="0"/>
            </a:rPr>
            <a:t>or</a:t>
          </a:r>
          <a:r>
            <a:rPr lang="en-US" sz="1100" u="none" baseline="0">
              <a:solidFill>
                <a:schemeClr val="bg1"/>
              </a:solidFill>
              <a:latin typeface="HelveticaNeueLT Pro 65 Md" pitchFamily="34" charset="0"/>
            </a:rPr>
            <a:t> the employer will not complete the Verification of Income form.</a:t>
          </a:r>
          <a:endParaRPr lang="en-US" sz="1100">
            <a:solidFill>
              <a:schemeClr val="bg1"/>
            </a:solidFill>
            <a:latin typeface="HelveticaNeueLT Pro 65 Md" pitchFamily="34" charset="0"/>
          </a:endParaRPr>
        </a:p>
      </xdr:txBody>
    </xdr:sp>
    <xdr:clientData fPrintsWithSheet="0"/>
  </xdr:twoCellAnchor>
  <mc:AlternateContent xmlns:mc="http://schemas.openxmlformats.org/markup-compatibility/2006">
    <mc:Choice xmlns:a14="http://schemas.microsoft.com/office/drawing/2010/main" Requires="a14">
      <xdr:twoCellAnchor editAs="oneCell">
        <xdr:from>
          <xdr:col>0</xdr:col>
          <xdr:colOff>247650</xdr:colOff>
          <xdr:row>16</xdr:row>
          <xdr:rowOff>47625</xdr:rowOff>
        </xdr:from>
        <xdr:to>
          <xdr:col>1</xdr:col>
          <xdr:colOff>9525</xdr:colOff>
          <xdr:row>17</xdr:row>
          <xdr:rowOff>28575</xdr:rowOff>
        </xdr:to>
        <xdr:sp macro="" textlink="">
          <xdr:nvSpPr>
            <xdr:cNvPr id="18433" name="Check Box 1" hidden="1">
              <a:extLst>
                <a:ext uri="{63B3BB69-23CF-44E3-9099-C40C66FF867C}">
                  <a14:compatExt spid="_x0000_s18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15</xdr:row>
          <xdr:rowOff>76200</xdr:rowOff>
        </xdr:from>
        <xdr:to>
          <xdr:col>1</xdr:col>
          <xdr:colOff>0</xdr:colOff>
          <xdr:row>16</xdr:row>
          <xdr:rowOff>19050</xdr:rowOff>
        </xdr:to>
        <xdr:sp macro="" textlink="">
          <xdr:nvSpPr>
            <xdr:cNvPr id="18437" name="Check Box 5" hidden="1">
              <a:extLst>
                <a:ext uri="{63B3BB69-23CF-44E3-9099-C40C66FF867C}">
                  <a14:compatExt spid="_x0000_s18437"/>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19050</xdr:rowOff>
    </xdr:from>
    <xdr:to>
      <xdr:col>11</xdr:col>
      <xdr:colOff>28575</xdr:colOff>
      <xdr:row>6</xdr:row>
      <xdr:rowOff>171450</xdr:rowOff>
    </xdr:to>
    <xdr:sp macro="" textlink="">
      <xdr:nvSpPr>
        <xdr:cNvPr id="4" name="TextBox 3"/>
        <xdr:cNvSpPr txBox="1"/>
      </xdr:nvSpPr>
      <xdr:spPr>
        <a:xfrm>
          <a:off x="0" y="942975"/>
          <a:ext cx="6105525"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a:t>This is to certify the income received by the above named individual for purposes of</a:t>
          </a:r>
          <a:r>
            <a:rPr lang="en-US" sz="1100" baseline="0"/>
            <a:t> receiving </a:t>
          </a:r>
          <a:r>
            <a:rPr lang="en-US" sz="1100"/>
            <a:t>Direct Client Assistance.   Please complete the appropriate section below that includes an authorization to release information.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603250</xdr:colOff>
      <xdr:row>2</xdr:row>
      <xdr:rowOff>179916</xdr:rowOff>
    </xdr:from>
    <xdr:to>
      <xdr:col>7</xdr:col>
      <xdr:colOff>222250</xdr:colOff>
      <xdr:row>4</xdr:row>
      <xdr:rowOff>190499</xdr:rowOff>
    </xdr:to>
    <xdr:sp macro="" textlink="">
      <xdr:nvSpPr>
        <xdr:cNvPr id="2" name="TextBox 1"/>
        <xdr:cNvSpPr txBox="1"/>
      </xdr:nvSpPr>
      <xdr:spPr>
        <a:xfrm>
          <a:off x="4254500" y="687916"/>
          <a:ext cx="1037167" cy="2645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US" sz="1100" b="0"/>
            <a:t>AMI</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214313</xdr:colOff>
      <xdr:row>0</xdr:row>
      <xdr:rowOff>47623</xdr:rowOff>
    </xdr:from>
    <xdr:to>
      <xdr:col>12</xdr:col>
      <xdr:colOff>19050</xdr:colOff>
      <xdr:row>8</xdr:row>
      <xdr:rowOff>142875</xdr:rowOff>
    </xdr:to>
    <xdr:sp macro="" textlink="">
      <xdr:nvSpPr>
        <xdr:cNvPr id="2" name="Oval Callout 1"/>
        <xdr:cNvSpPr/>
      </xdr:nvSpPr>
      <xdr:spPr>
        <a:xfrm>
          <a:off x="6167438" y="47623"/>
          <a:ext cx="2062162" cy="1724027"/>
        </a:xfrm>
        <a:prstGeom prst="wedgeEllipseCallout">
          <a:avLst>
            <a:gd name="adj1" fmla="val -114031"/>
            <a:gd name="adj2" fmla="val 47268"/>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1100" b="1">
              <a:latin typeface="Arial" pitchFamily="34" charset="0"/>
              <a:cs typeface="Arial" pitchFamily="34" charset="0"/>
            </a:rPr>
            <a:t>Must complete Income Calculation Sheet</a:t>
          </a:r>
          <a:r>
            <a:rPr lang="en-US" sz="1100" b="1" baseline="0">
              <a:latin typeface="Arial" pitchFamily="34" charset="0"/>
              <a:cs typeface="Arial" pitchFamily="34" charset="0"/>
            </a:rPr>
            <a:t> so this field can populate automatically</a:t>
          </a:r>
          <a:endParaRPr lang="en-US" sz="1100" b="1">
            <a:latin typeface="Arial" pitchFamily="34" charset="0"/>
            <a:cs typeface="Arial" pitchFamily="34" charset="0"/>
          </a:endParaRP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drawing" Target="../drawings/drawing3.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printerSettings" Target="../printerSettings/printerSettings4.bin"/><Relationship Id="rId16" Type="http://schemas.openxmlformats.org/officeDocument/2006/relationships/ctrlProp" Target="../ctrlProps/ctrlProp11.xml"/><Relationship Id="rId1" Type="http://schemas.openxmlformats.org/officeDocument/2006/relationships/printerSettings" Target="../printerSettings/printerSettings3.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4.vml"/><Relationship Id="rId15" Type="http://schemas.openxmlformats.org/officeDocument/2006/relationships/ctrlProp" Target="../ctrlProps/ctrlProp10.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vmlDrawing" Target="../drawings/vmlDrawing3.v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7" Type="http://schemas.openxmlformats.org/officeDocument/2006/relationships/ctrlProp" Target="../ctrlProps/ctrlProp16.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ctrlProp" Target="../ctrlProps/ctrlProp15.xml"/><Relationship Id="rId5" Type="http://schemas.openxmlformats.org/officeDocument/2006/relationships/vmlDrawing" Target="../drawings/vmlDrawing7.vml"/><Relationship Id="rId4" Type="http://schemas.openxmlformats.org/officeDocument/2006/relationships/vmlDrawing" Target="../drawings/vmlDrawing6.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vmlDrawing" Target="../drawings/vmlDrawing9.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vmlDrawing" Target="../drawings/vmlDrawing10.v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mailto:___________________________@______________________" TargetMode="External"/><Relationship Id="rId1" Type="http://schemas.openxmlformats.org/officeDocument/2006/relationships/printerSettings" Target="../printerSettings/printerSettings13.bin"/><Relationship Id="rId4" Type="http://schemas.openxmlformats.org/officeDocument/2006/relationships/vmlDrawing" Target="../drawings/vmlDrawing1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tint="0.39997558519241921"/>
  </sheetPr>
  <dimension ref="A1:K34"/>
  <sheetViews>
    <sheetView showGridLines="0" zoomScaleNormal="100" workbookViewId="0">
      <selection activeCell="E29" sqref="E29"/>
    </sheetView>
  </sheetViews>
  <sheetFormatPr defaultColWidth="9.28515625" defaultRowHeight="14.25" x14ac:dyDescent="0.2"/>
  <cols>
    <col min="1" max="1" width="8.42578125" style="76" customWidth="1"/>
    <col min="2" max="2" width="10.28515625" style="76" customWidth="1"/>
    <col min="3" max="5" width="9.28515625" style="76"/>
    <col min="6" max="6" width="6.7109375" style="76" customWidth="1"/>
    <col min="7" max="7" width="9.28515625" style="76"/>
    <col min="8" max="8" width="7.140625" style="76" customWidth="1"/>
    <col min="9" max="9" width="13.140625" style="76" customWidth="1"/>
    <col min="10" max="10" width="12.28515625" style="76" customWidth="1"/>
    <col min="11" max="16384" width="9.28515625" style="76"/>
  </cols>
  <sheetData>
    <row r="1" spans="1:11" ht="15" x14ac:dyDescent="0.2">
      <c r="A1" s="330"/>
      <c r="B1" s="330"/>
      <c r="C1" s="330"/>
      <c r="D1" s="330"/>
      <c r="E1" s="331"/>
      <c r="F1" s="331"/>
      <c r="G1" s="332"/>
      <c r="H1" s="333"/>
      <c r="I1" s="332"/>
      <c r="J1" s="333"/>
      <c r="K1" s="145"/>
    </row>
    <row r="2" spans="1:11" ht="25.5" customHeight="1" x14ac:dyDescent="0.2">
      <c r="A2" s="146"/>
      <c r="B2" s="334"/>
      <c r="C2" s="334"/>
      <c r="D2" s="334"/>
      <c r="E2" s="334"/>
      <c r="F2" s="334"/>
      <c r="G2" s="334"/>
      <c r="H2" s="334"/>
      <c r="I2" s="226">
        <f>'Check Request'!$B$6</f>
        <v>0</v>
      </c>
      <c r="J2" s="226">
        <f>'Check Request'!$D$6</f>
        <v>0</v>
      </c>
      <c r="K2" s="227">
        <f>'Check Request'!$H$6</f>
        <v>0</v>
      </c>
    </row>
    <row r="3" spans="1:11" s="148" customFormat="1" ht="25.5" customHeight="1" x14ac:dyDescent="0.25">
      <c r="A3" s="329" t="s">
        <v>210</v>
      </c>
      <c r="B3" s="329"/>
      <c r="C3" s="329"/>
      <c r="D3" s="329"/>
      <c r="E3" s="329"/>
      <c r="F3" s="329"/>
      <c r="G3" s="329"/>
      <c r="H3" s="329"/>
      <c r="I3" s="329"/>
      <c r="J3" s="329"/>
      <c r="K3" s="329"/>
    </row>
    <row r="4" spans="1:11" s="150" customFormat="1" ht="18" customHeight="1" x14ac:dyDescent="0.25">
      <c r="A4" s="149"/>
      <c r="B4" s="149"/>
      <c r="C4" s="149"/>
      <c r="D4" s="149"/>
      <c r="E4" s="149"/>
      <c r="F4" s="156" t="s">
        <v>153</v>
      </c>
      <c r="G4" s="149"/>
      <c r="H4" s="149"/>
      <c r="I4" s="149"/>
      <c r="J4" s="149"/>
      <c r="K4" s="149"/>
    </row>
    <row r="5" spans="1:11" s="157" customFormat="1" ht="41.25" customHeight="1" x14ac:dyDescent="0.25">
      <c r="A5" s="326"/>
      <c r="B5" s="326"/>
      <c r="C5" s="326"/>
      <c r="D5" s="326"/>
      <c r="E5" s="326"/>
      <c r="F5" s="326"/>
      <c r="G5" s="326"/>
      <c r="H5" s="326"/>
      <c r="I5" s="326"/>
      <c r="J5" s="326"/>
      <c r="K5" s="326"/>
    </row>
    <row r="6" spans="1:11" ht="17.25" customHeight="1" x14ac:dyDescent="0.2">
      <c r="A6" s="268" t="s">
        <v>135</v>
      </c>
      <c r="B6" s="53"/>
      <c r="C6" s="53"/>
      <c r="D6" s="53"/>
      <c r="E6" s="53"/>
      <c r="F6" s="53"/>
      <c r="G6" s="53"/>
      <c r="H6" s="53"/>
      <c r="I6" s="53"/>
      <c r="J6" s="53"/>
      <c r="K6" s="53"/>
    </row>
    <row r="7" spans="1:11" ht="17.25" customHeight="1" x14ac:dyDescent="0.2">
      <c r="A7" s="268" t="s">
        <v>154</v>
      </c>
      <c r="B7" s="53"/>
      <c r="C7" s="53"/>
      <c r="D7" s="53"/>
      <c r="E7" s="53"/>
      <c r="F7" s="53"/>
      <c r="G7" s="53"/>
      <c r="H7" s="53"/>
      <c r="I7" s="53"/>
      <c r="J7" s="53"/>
    </row>
    <row r="8" spans="1:11" ht="17.25" customHeight="1" x14ac:dyDescent="0.2">
      <c r="A8" s="268" t="s">
        <v>234</v>
      </c>
      <c r="B8" s="53"/>
      <c r="C8" s="53"/>
      <c r="D8" s="53"/>
      <c r="E8" s="53"/>
      <c r="F8" s="53"/>
      <c r="G8" s="53"/>
      <c r="H8" s="53"/>
      <c r="I8" s="53"/>
      <c r="J8" s="53"/>
    </row>
    <row r="9" spans="1:11" ht="17.25" customHeight="1" x14ac:dyDescent="0.2">
      <c r="A9" s="53"/>
      <c r="B9" s="139" t="s">
        <v>121</v>
      </c>
      <c r="C9" s="53"/>
      <c r="D9" s="53"/>
      <c r="E9" s="53"/>
      <c r="F9" s="53"/>
      <c r="G9" s="53"/>
      <c r="H9" s="53"/>
      <c r="I9" s="53"/>
      <c r="J9" s="53"/>
      <c r="K9" s="53"/>
    </row>
    <row r="10" spans="1:11" ht="17.25" customHeight="1" x14ac:dyDescent="0.2">
      <c r="A10" s="53"/>
      <c r="B10" s="268" t="s">
        <v>139</v>
      </c>
      <c r="C10" s="53"/>
      <c r="D10" s="53"/>
      <c r="E10" s="53"/>
      <c r="F10" s="53"/>
      <c r="G10" s="53"/>
      <c r="H10" s="53"/>
      <c r="I10" s="53"/>
      <c r="J10" s="53"/>
      <c r="K10" s="53"/>
    </row>
    <row r="11" spans="1:11" ht="17.25" customHeight="1" x14ac:dyDescent="0.2">
      <c r="A11" s="53"/>
      <c r="B11" s="268" t="s">
        <v>140</v>
      </c>
      <c r="C11" s="53"/>
      <c r="D11" s="53"/>
      <c r="E11" s="53"/>
      <c r="F11" s="53"/>
      <c r="G11" s="53"/>
      <c r="H11" s="53"/>
      <c r="I11" s="53"/>
      <c r="J11" s="53"/>
      <c r="K11" s="53"/>
    </row>
    <row r="12" spans="1:11" ht="17.25" customHeight="1" x14ac:dyDescent="0.2">
      <c r="A12" s="53"/>
      <c r="B12" s="268" t="s">
        <v>238</v>
      </c>
      <c r="C12" s="53"/>
      <c r="D12" s="53"/>
      <c r="E12" s="53"/>
      <c r="F12" s="53"/>
      <c r="G12" s="53"/>
      <c r="H12" s="53"/>
      <c r="I12" s="53"/>
      <c r="J12" s="53"/>
      <c r="K12" s="53"/>
    </row>
    <row r="13" spans="1:11" ht="17.25" customHeight="1" x14ac:dyDescent="0.2">
      <c r="A13" s="53"/>
      <c r="B13" s="268" t="s">
        <v>150</v>
      </c>
      <c r="C13" s="53"/>
      <c r="D13" s="53"/>
      <c r="E13" s="53"/>
      <c r="F13" s="53"/>
      <c r="G13" s="53"/>
      <c r="H13" s="53"/>
      <c r="I13" s="53"/>
      <c r="J13" s="53"/>
      <c r="K13" s="53"/>
    </row>
    <row r="14" spans="1:11" ht="17.25" customHeight="1" x14ac:dyDescent="0.2">
      <c r="A14" s="268" t="s">
        <v>136</v>
      </c>
      <c r="B14" s="53"/>
      <c r="C14" s="53"/>
      <c r="D14" s="53"/>
      <c r="E14" s="53"/>
      <c r="F14" s="53"/>
      <c r="G14" s="53"/>
      <c r="H14" s="53"/>
      <c r="I14" s="53"/>
      <c r="J14" s="53"/>
      <c r="K14" s="53"/>
    </row>
    <row r="15" spans="1:11" ht="17.25" customHeight="1" x14ac:dyDescent="0.2">
      <c r="A15" s="268" t="s">
        <v>141</v>
      </c>
      <c r="B15" s="53"/>
      <c r="C15" s="53"/>
      <c r="D15" s="53"/>
      <c r="E15" s="53"/>
      <c r="F15" s="53"/>
      <c r="G15" s="53"/>
      <c r="H15" s="53"/>
      <c r="I15" s="53"/>
      <c r="J15" s="53"/>
      <c r="K15" s="53"/>
    </row>
    <row r="16" spans="1:11" ht="17.25" customHeight="1" x14ac:dyDescent="0.2">
      <c r="A16" s="268" t="s">
        <v>209</v>
      </c>
      <c r="B16" s="53"/>
      <c r="C16" s="53"/>
      <c r="D16" s="53"/>
      <c r="E16" s="53"/>
      <c r="F16" s="53"/>
      <c r="G16" s="53"/>
      <c r="H16" s="53"/>
      <c r="I16" s="53"/>
      <c r="J16" s="53"/>
      <c r="K16" s="53"/>
    </row>
    <row r="17" spans="1:11" ht="17.25" customHeight="1" x14ac:dyDescent="0.2">
      <c r="A17" s="268" t="s">
        <v>138</v>
      </c>
      <c r="B17" s="53"/>
      <c r="C17" s="53"/>
      <c r="D17" s="53"/>
      <c r="E17" s="53"/>
      <c r="F17" s="53"/>
      <c r="G17" s="53"/>
      <c r="H17" s="53"/>
      <c r="I17" s="53"/>
      <c r="J17" s="53"/>
      <c r="K17" s="53"/>
    </row>
    <row r="18" spans="1:11" ht="17.25" customHeight="1" x14ac:dyDescent="0.2">
      <c r="A18" s="53"/>
      <c r="B18" s="268" t="s">
        <v>235</v>
      </c>
      <c r="C18" s="53"/>
      <c r="D18" s="53"/>
      <c r="E18" s="53"/>
      <c r="F18" s="53"/>
      <c r="G18" s="53"/>
      <c r="H18" s="53"/>
      <c r="I18" s="53"/>
      <c r="J18" s="53"/>
      <c r="K18" s="53"/>
    </row>
    <row r="19" spans="1:11" ht="15.75" customHeight="1" x14ac:dyDescent="0.2">
      <c r="A19" s="268" t="s">
        <v>283</v>
      </c>
      <c r="B19" s="268"/>
      <c r="C19" s="268"/>
      <c r="D19" s="268"/>
      <c r="E19" s="268"/>
      <c r="F19" s="268"/>
      <c r="G19" s="268"/>
      <c r="H19" s="268"/>
      <c r="I19" s="268"/>
      <c r="J19" s="268"/>
      <c r="K19" s="268"/>
    </row>
    <row r="20" spans="1:11" ht="17.25" customHeight="1" x14ac:dyDescent="0.2">
      <c r="A20" s="268" t="s">
        <v>137</v>
      </c>
      <c r="B20" s="268"/>
      <c r="C20" s="268"/>
      <c r="D20" s="268"/>
      <c r="E20" s="268"/>
      <c r="F20" s="268"/>
      <c r="G20" s="268"/>
      <c r="H20" s="268"/>
      <c r="I20" s="268"/>
      <c r="J20" s="268"/>
      <c r="K20" s="268"/>
    </row>
    <row r="21" spans="1:11" ht="17.25" customHeight="1" x14ac:dyDescent="0.2">
      <c r="A21" s="268" t="s">
        <v>151</v>
      </c>
      <c r="B21" s="268"/>
      <c r="C21" s="268"/>
      <c r="D21" s="268"/>
      <c r="E21" s="268"/>
      <c r="F21" s="268"/>
      <c r="G21" s="268"/>
      <c r="H21" s="268"/>
      <c r="I21" s="268"/>
      <c r="J21" s="268"/>
      <c r="K21" s="268"/>
    </row>
    <row r="22" spans="1:11" ht="16.5" customHeight="1" x14ac:dyDescent="0.2">
      <c r="A22" s="327" t="s">
        <v>142</v>
      </c>
      <c r="B22" s="328"/>
      <c r="C22" s="328"/>
      <c r="D22" s="328"/>
      <c r="E22" s="328"/>
      <c r="F22" s="328"/>
      <c r="G22" s="328"/>
      <c r="H22" s="328"/>
      <c r="I22" s="328"/>
      <c r="J22" s="328"/>
      <c r="K22" s="328"/>
    </row>
    <row r="23" spans="1:11" ht="17.25" customHeight="1" x14ac:dyDescent="0.2">
      <c r="A23" s="268" t="s">
        <v>205</v>
      </c>
      <c r="B23" s="268"/>
      <c r="C23" s="268"/>
      <c r="D23" s="40"/>
      <c r="E23" s="268"/>
      <c r="F23" s="268"/>
      <c r="G23" s="268"/>
      <c r="H23" s="268"/>
      <c r="I23" s="268"/>
      <c r="J23" s="268"/>
      <c r="K23" s="268"/>
    </row>
    <row r="24" spans="1:11" ht="17.25" customHeight="1" x14ac:dyDescent="0.2">
      <c r="A24" s="268" t="s">
        <v>143</v>
      </c>
      <c r="B24" s="268"/>
      <c r="C24" s="268"/>
      <c r="D24" s="268"/>
      <c r="E24" s="268"/>
      <c r="F24" s="268"/>
      <c r="G24" s="268"/>
      <c r="H24" s="268"/>
      <c r="I24" s="268"/>
      <c r="J24" s="268"/>
      <c r="K24" s="268"/>
    </row>
    <row r="25" spans="1:11" ht="15.75" customHeight="1" x14ac:dyDescent="0.2"/>
    <row r="26" spans="1:11" ht="7.5" customHeight="1" x14ac:dyDescent="0.2">
      <c r="A26" s="151"/>
      <c r="B26" s="151"/>
      <c r="C26" s="151"/>
      <c r="D26" s="151"/>
      <c r="E26" s="151"/>
      <c r="F26" s="151"/>
      <c r="G26" s="151"/>
      <c r="H26" s="151"/>
      <c r="I26" s="151"/>
      <c r="J26" s="151"/>
      <c r="K26" s="151"/>
    </row>
    <row r="27" spans="1:11" x14ac:dyDescent="0.2">
      <c r="A27" s="76" t="s">
        <v>152</v>
      </c>
    </row>
    <row r="28" spans="1:11" x14ac:dyDescent="0.2">
      <c r="B28" s="76" t="s">
        <v>145</v>
      </c>
    </row>
    <row r="29" spans="1:11" x14ac:dyDescent="0.2">
      <c r="B29" s="76" t="s">
        <v>206</v>
      </c>
    </row>
    <row r="31" spans="1:11" ht="15" customHeight="1" x14ac:dyDescent="0.2">
      <c r="A31" s="77" t="s">
        <v>239</v>
      </c>
      <c r="B31" s="152"/>
      <c r="C31" s="77"/>
      <c r="D31" s="77"/>
      <c r="E31" s="77"/>
      <c r="F31" s="77"/>
      <c r="G31" s="77"/>
      <c r="H31" s="77"/>
      <c r="I31" s="77"/>
      <c r="J31" s="77"/>
      <c r="K31" s="77"/>
    </row>
    <row r="32" spans="1:11" ht="0.75" customHeight="1" x14ac:dyDescent="0.2">
      <c r="A32" s="91"/>
      <c r="B32" s="251"/>
      <c r="C32" s="91"/>
      <c r="D32" s="91"/>
      <c r="E32" s="91"/>
      <c r="F32" s="91"/>
      <c r="G32" s="91"/>
      <c r="H32" s="91"/>
      <c r="I32" s="91"/>
      <c r="J32" s="91"/>
      <c r="K32" s="91"/>
    </row>
    <row r="33" spans="1:11" ht="62.25" customHeight="1" x14ac:dyDescent="0.2">
      <c r="A33" s="325" t="s">
        <v>285</v>
      </c>
      <c r="B33" s="325"/>
      <c r="C33" s="325"/>
      <c r="D33" s="325"/>
      <c r="E33" s="325"/>
      <c r="F33" s="325"/>
      <c r="G33" s="325"/>
      <c r="H33" s="325"/>
      <c r="I33" s="325"/>
      <c r="J33" s="325"/>
      <c r="K33" s="325"/>
    </row>
    <row r="34" spans="1:11" ht="36.75" customHeight="1" x14ac:dyDescent="0.2">
      <c r="A34" s="325" t="s">
        <v>286</v>
      </c>
      <c r="B34" s="325"/>
      <c r="C34" s="325"/>
      <c r="D34" s="325"/>
      <c r="E34" s="325"/>
      <c r="F34" s="325"/>
      <c r="G34" s="325"/>
      <c r="H34" s="325"/>
      <c r="I34" s="325"/>
      <c r="J34" s="325"/>
      <c r="K34" s="325"/>
    </row>
  </sheetData>
  <sheetProtection password="AA36" sheet="1" objects="1" scenarios="1" selectLockedCells="1"/>
  <mergeCells count="10">
    <mergeCell ref="A1:F1"/>
    <mergeCell ref="G1:H1"/>
    <mergeCell ref="I1:J1"/>
    <mergeCell ref="B2:C2"/>
    <mergeCell ref="D2:H2"/>
    <mergeCell ref="A34:K34"/>
    <mergeCell ref="A33:K33"/>
    <mergeCell ref="A5:K5"/>
    <mergeCell ref="A22:K22"/>
    <mergeCell ref="A3:K3"/>
  </mergeCells>
  <conditionalFormatting sqref="G1:K1">
    <cfRule type="cellIs" dxfId="11" priority="1" operator="equal">
      <formula>0</formula>
    </cfRule>
  </conditionalFormatting>
  <printOptions horizontalCentered="1"/>
  <pageMargins left="0" right="0" top="0" bottom="0" header="0" footer="0"/>
  <pageSetup scale="90" orientation="portrait" horizontalDpi="4294967294" verticalDpi="4294967294" r:id="rId1"/>
  <headerFooter>
    <oddHeader>&amp;R&amp;G</oddHead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2"/>
  <sheetViews>
    <sheetView showGridLines="0" view="pageLayout" zoomScaleNormal="100" workbookViewId="0">
      <selection activeCell="H1" sqref="H1"/>
    </sheetView>
  </sheetViews>
  <sheetFormatPr defaultColWidth="9.28515625" defaultRowHeight="14.25" x14ac:dyDescent="0.2"/>
  <cols>
    <col min="1" max="1" width="12.140625" style="99" customWidth="1"/>
    <col min="2" max="8" width="9.28515625" style="99"/>
    <col min="9" max="9" width="16.28515625" style="99" customWidth="1"/>
    <col min="10" max="10" width="4.140625" style="99" customWidth="1"/>
    <col min="11" max="11" width="1.7109375" style="99" customWidth="1"/>
    <col min="12" max="12" width="4.140625" style="99" bestFit="1" customWidth="1"/>
    <col min="13" max="13" width="3.85546875" style="99" bestFit="1" customWidth="1"/>
    <col min="14" max="16384" width="9.28515625" style="99"/>
  </cols>
  <sheetData>
    <row r="1" spans="1:13" ht="14.25" customHeight="1" x14ac:dyDescent="0.2">
      <c r="B1" s="270" t="s">
        <v>27</v>
      </c>
      <c r="C1" s="564">
        <f>'Check Request'!B6</f>
        <v>0</v>
      </c>
      <c r="D1" s="565"/>
      <c r="E1" s="566">
        <f>'Check Request'!D6</f>
        <v>0</v>
      </c>
      <c r="F1" s="567"/>
      <c r="G1" s="324"/>
    </row>
    <row r="2" spans="1:13" ht="20.25" customHeight="1" x14ac:dyDescent="0.2">
      <c r="B2" s="270" t="s">
        <v>119</v>
      </c>
      <c r="C2" s="569">
        <f>'Check Request'!H6</f>
        <v>0</v>
      </c>
      <c r="D2" s="570"/>
      <c r="E2" s="570"/>
      <c r="F2" s="570"/>
      <c r="G2" s="570"/>
    </row>
    <row r="3" spans="1:13" ht="20.25" customHeight="1" x14ac:dyDescent="0.2">
      <c r="B3" s="270" t="s">
        <v>289</v>
      </c>
      <c r="C3" s="571">
        <f>'Check Request'!B54</f>
        <v>0</v>
      </c>
      <c r="D3" s="571"/>
      <c r="E3" s="571"/>
      <c r="F3" s="571"/>
      <c r="G3" s="571"/>
    </row>
    <row r="4" spans="1:13" ht="10.5" customHeight="1" x14ac:dyDescent="0.2">
      <c r="J4" s="271" t="s">
        <v>109</v>
      </c>
      <c r="K4" s="271"/>
      <c r="L4" s="271" t="s">
        <v>110</v>
      </c>
    </row>
    <row r="5" spans="1:13" ht="5.25" customHeight="1" x14ac:dyDescent="0.2">
      <c r="J5" s="271"/>
      <c r="K5" s="271"/>
      <c r="L5" s="271"/>
    </row>
    <row r="6" spans="1:13" ht="15.75" customHeight="1" x14ac:dyDescent="0.2">
      <c r="A6" s="272">
        <v>1</v>
      </c>
      <c r="B6" s="99" t="s">
        <v>290</v>
      </c>
      <c r="C6" s="203"/>
      <c r="D6" s="203"/>
      <c r="E6" s="203"/>
      <c r="F6" s="203"/>
      <c r="G6" s="203"/>
      <c r="J6" s="273"/>
      <c r="K6" s="274"/>
      <c r="L6" s="273"/>
      <c r="M6" s="272">
        <v>1</v>
      </c>
    </row>
    <row r="7" spans="1:13" ht="5.25" customHeight="1" x14ac:dyDescent="0.2">
      <c r="A7" s="275"/>
      <c r="J7" s="274"/>
      <c r="K7" s="274"/>
      <c r="L7" s="274"/>
      <c r="M7" s="275"/>
    </row>
    <row r="8" spans="1:13" ht="18" customHeight="1" x14ac:dyDescent="0.2">
      <c r="A8" s="272">
        <v>2</v>
      </c>
      <c r="B8" s="99" t="s">
        <v>291</v>
      </c>
      <c r="J8" s="273"/>
      <c r="K8" s="274"/>
      <c r="L8" s="273"/>
      <c r="M8" s="275">
        <v>2</v>
      </c>
    </row>
    <row r="9" spans="1:13" ht="5.25" customHeight="1" x14ac:dyDescent="0.2">
      <c r="A9" s="275"/>
      <c r="J9" s="274"/>
      <c r="K9" s="274"/>
      <c r="L9" s="274"/>
      <c r="M9" s="275"/>
    </row>
    <row r="10" spans="1:13" ht="18" customHeight="1" x14ac:dyDescent="0.2">
      <c r="A10" s="272">
        <v>3</v>
      </c>
      <c r="B10" s="99" t="s">
        <v>292</v>
      </c>
      <c r="J10" s="273"/>
      <c r="K10" s="274"/>
      <c r="L10" s="273"/>
      <c r="M10" s="275">
        <v>3</v>
      </c>
    </row>
    <row r="11" spans="1:13" ht="5.25" customHeight="1" x14ac:dyDescent="0.2">
      <c r="A11" s="275"/>
      <c r="J11" s="274"/>
      <c r="K11" s="274"/>
      <c r="L11" s="274"/>
      <c r="M11" s="275"/>
    </row>
    <row r="12" spans="1:13" ht="18" customHeight="1" x14ac:dyDescent="0.2">
      <c r="A12" s="272">
        <v>4</v>
      </c>
      <c r="B12" s="99" t="s">
        <v>293</v>
      </c>
      <c r="J12" s="273"/>
      <c r="K12" s="274"/>
      <c r="L12" s="273"/>
      <c r="M12" s="275">
        <v>4</v>
      </c>
    </row>
    <row r="13" spans="1:13" ht="5.25" customHeight="1" x14ac:dyDescent="0.2">
      <c r="A13" s="275"/>
      <c r="J13" s="274"/>
      <c r="K13" s="274"/>
      <c r="L13" s="274"/>
      <c r="M13" s="275"/>
    </row>
    <row r="14" spans="1:13" ht="18" customHeight="1" x14ac:dyDescent="0.2">
      <c r="A14" s="272">
        <v>5</v>
      </c>
      <c r="B14" s="99" t="s">
        <v>294</v>
      </c>
      <c r="J14" s="273"/>
      <c r="K14" s="274"/>
      <c r="L14" s="273"/>
      <c r="M14" s="272">
        <v>5</v>
      </c>
    </row>
    <row r="15" spans="1:13" ht="5.25" customHeight="1" x14ac:dyDescent="0.2">
      <c r="A15" s="275"/>
      <c r="J15" s="274"/>
      <c r="K15" s="274"/>
      <c r="L15" s="274"/>
      <c r="M15" s="275"/>
    </row>
    <row r="16" spans="1:13" ht="18" customHeight="1" x14ac:dyDescent="0.2">
      <c r="A16" s="272">
        <v>6</v>
      </c>
      <c r="B16" s="99" t="s">
        <v>295</v>
      </c>
      <c r="J16" s="273"/>
      <c r="K16" s="274"/>
      <c r="L16" s="273"/>
      <c r="M16" s="272">
        <v>6</v>
      </c>
    </row>
    <row r="17" spans="1:13" ht="5.25" customHeight="1" x14ac:dyDescent="0.2">
      <c r="A17" s="275"/>
      <c r="J17" s="274"/>
      <c r="K17" s="274"/>
      <c r="L17" s="274"/>
      <c r="M17" s="275"/>
    </row>
    <row r="18" spans="1:13" ht="18" customHeight="1" x14ac:dyDescent="0.2">
      <c r="A18" s="272">
        <v>7</v>
      </c>
      <c r="B18" s="99" t="s">
        <v>296</v>
      </c>
      <c r="J18" s="273"/>
      <c r="K18" s="274"/>
      <c r="L18" s="273"/>
      <c r="M18" s="272">
        <v>7</v>
      </c>
    </row>
    <row r="19" spans="1:13" ht="18" customHeight="1" x14ac:dyDescent="0.2">
      <c r="A19" s="275"/>
      <c r="B19" s="99" t="s">
        <v>297</v>
      </c>
      <c r="C19" s="203"/>
      <c r="D19" s="203"/>
      <c r="E19" s="203"/>
      <c r="F19" s="203"/>
      <c r="G19" s="203"/>
      <c r="J19" s="276"/>
      <c r="K19" s="276"/>
      <c r="L19" s="276"/>
      <c r="M19" s="275"/>
    </row>
    <row r="20" spans="1:13" ht="5.25" customHeight="1" x14ac:dyDescent="0.2">
      <c r="A20" s="275"/>
      <c r="J20" s="274"/>
      <c r="K20" s="274"/>
      <c r="L20" s="274"/>
      <c r="M20" s="275"/>
    </row>
    <row r="21" spans="1:13" ht="18" customHeight="1" x14ac:dyDescent="0.2">
      <c r="A21" s="272">
        <v>8</v>
      </c>
      <c r="B21" s="99" t="s">
        <v>298</v>
      </c>
      <c r="J21" s="273"/>
      <c r="K21" s="274"/>
      <c r="L21" s="273"/>
      <c r="M21" s="272">
        <v>8</v>
      </c>
    </row>
    <row r="22" spans="1:13" ht="5.25" customHeight="1" x14ac:dyDescent="0.2">
      <c r="A22" s="275"/>
      <c r="J22" s="274"/>
      <c r="K22" s="274"/>
      <c r="L22" s="274"/>
      <c r="M22" s="275"/>
    </row>
    <row r="23" spans="1:13" ht="18" customHeight="1" x14ac:dyDescent="0.2">
      <c r="A23" s="272">
        <v>9</v>
      </c>
      <c r="B23" s="99" t="s">
        <v>299</v>
      </c>
      <c r="J23" s="273"/>
      <c r="K23" s="274"/>
      <c r="L23" s="273"/>
      <c r="M23" s="272">
        <v>9</v>
      </c>
    </row>
    <row r="24" spans="1:13" ht="5.25" customHeight="1" x14ac:dyDescent="0.2">
      <c r="A24" s="275"/>
      <c r="J24" s="274"/>
      <c r="K24" s="274"/>
      <c r="L24" s="274"/>
      <c r="M24" s="275"/>
    </row>
    <row r="25" spans="1:13" ht="18" customHeight="1" x14ac:dyDescent="0.2">
      <c r="A25" s="272">
        <v>10</v>
      </c>
      <c r="B25" s="99" t="s">
        <v>300</v>
      </c>
      <c r="J25" s="273"/>
      <c r="K25" s="274"/>
      <c r="L25" s="273"/>
      <c r="M25" s="272">
        <v>10</v>
      </c>
    </row>
    <row r="26" spans="1:13" ht="5.25" customHeight="1" x14ac:dyDescent="0.2">
      <c r="A26" s="275"/>
      <c r="J26" s="274"/>
      <c r="K26" s="274"/>
      <c r="L26" s="274"/>
      <c r="M26" s="275"/>
    </row>
    <row r="27" spans="1:13" ht="18" customHeight="1" x14ac:dyDescent="0.2">
      <c r="A27" s="272">
        <v>11</v>
      </c>
      <c r="B27" s="99" t="s">
        <v>301</v>
      </c>
      <c r="C27" s="203"/>
      <c r="D27" s="203"/>
      <c r="E27" s="203"/>
      <c r="F27" s="203"/>
      <c r="G27" s="203"/>
      <c r="J27" s="273"/>
      <c r="K27" s="274"/>
      <c r="L27" s="273"/>
      <c r="M27" s="272">
        <v>11</v>
      </c>
    </row>
    <row r="28" spans="1:13" ht="5.25" customHeight="1" x14ac:dyDescent="0.2">
      <c r="A28" s="275"/>
      <c r="J28" s="274"/>
      <c r="K28" s="274"/>
      <c r="L28" s="274"/>
      <c r="M28" s="275"/>
    </row>
    <row r="29" spans="1:13" ht="18" customHeight="1" x14ac:dyDescent="0.2">
      <c r="A29" s="272">
        <v>12</v>
      </c>
      <c r="B29" s="99" t="s">
        <v>302</v>
      </c>
      <c r="C29" s="203"/>
      <c r="D29" s="203"/>
      <c r="E29" s="203"/>
      <c r="F29" s="203"/>
      <c r="G29" s="203"/>
      <c r="J29" s="273"/>
      <c r="K29" s="274"/>
      <c r="L29" s="273"/>
      <c r="M29" s="272">
        <v>12</v>
      </c>
    </row>
    <row r="30" spans="1:13" ht="18" customHeight="1" x14ac:dyDescent="0.2">
      <c r="A30" s="275"/>
      <c r="B30" s="99" t="s">
        <v>303</v>
      </c>
      <c r="C30" s="203"/>
      <c r="D30" s="203"/>
      <c r="E30" s="203"/>
      <c r="F30" s="203"/>
      <c r="G30" s="203"/>
      <c r="J30" s="273"/>
      <c r="K30" s="274"/>
      <c r="L30" s="273"/>
      <c r="M30" s="275"/>
    </row>
    <row r="31" spans="1:13" ht="5.25" customHeight="1" x14ac:dyDescent="0.2">
      <c r="A31" s="275"/>
      <c r="J31" s="274"/>
      <c r="K31" s="274"/>
      <c r="L31" s="274"/>
      <c r="M31" s="275"/>
    </row>
    <row r="32" spans="1:13" ht="18" customHeight="1" x14ac:dyDescent="0.2">
      <c r="A32" s="272">
        <v>13</v>
      </c>
      <c r="B32" s="99" t="s">
        <v>304</v>
      </c>
      <c r="J32" s="273"/>
      <c r="K32" s="274"/>
      <c r="L32" s="273"/>
      <c r="M32" s="272">
        <v>13</v>
      </c>
    </row>
    <row r="33" spans="1:13" ht="5.25" customHeight="1" x14ac:dyDescent="0.2">
      <c r="A33" s="275"/>
      <c r="J33" s="274"/>
      <c r="K33" s="274"/>
      <c r="L33" s="274"/>
      <c r="M33" s="275"/>
    </row>
    <row r="34" spans="1:13" ht="18" customHeight="1" x14ac:dyDescent="0.2">
      <c r="A34" s="272">
        <v>14</v>
      </c>
      <c r="B34" s="99" t="s">
        <v>305</v>
      </c>
      <c r="J34" s="273"/>
      <c r="K34" s="274"/>
      <c r="L34" s="273"/>
      <c r="M34" s="272">
        <v>14</v>
      </c>
    </row>
    <row r="35" spans="1:13" ht="5.25" customHeight="1" x14ac:dyDescent="0.2">
      <c r="A35" s="275"/>
      <c r="J35" s="274"/>
      <c r="K35" s="274"/>
      <c r="L35" s="274"/>
      <c r="M35" s="275"/>
    </row>
    <row r="36" spans="1:13" ht="18" customHeight="1" x14ac:dyDescent="0.2">
      <c r="A36" s="272">
        <v>15</v>
      </c>
      <c r="B36" s="99" t="s">
        <v>306</v>
      </c>
      <c r="J36" s="273"/>
      <c r="K36" s="274"/>
      <c r="L36" s="273"/>
      <c r="M36" s="272">
        <v>15</v>
      </c>
    </row>
    <row r="37" spans="1:13" ht="5.25" customHeight="1" x14ac:dyDescent="0.2">
      <c r="A37" s="275"/>
      <c r="J37" s="274"/>
      <c r="K37" s="274"/>
      <c r="L37" s="274"/>
      <c r="M37" s="275"/>
    </row>
    <row r="38" spans="1:13" ht="18" customHeight="1" x14ac:dyDescent="0.2">
      <c r="A38" s="272">
        <v>16</v>
      </c>
      <c r="B38" s="99" t="s">
        <v>307</v>
      </c>
      <c r="J38" s="273"/>
      <c r="K38" s="274"/>
      <c r="L38" s="273"/>
      <c r="M38" s="272">
        <v>16</v>
      </c>
    </row>
    <row r="39" spans="1:13" ht="18" customHeight="1" x14ac:dyDescent="0.2">
      <c r="A39" s="272"/>
      <c r="B39" s="277" t="s">
        <v>308</v>
      </c>
      <c r="J39" s="273"/>
      <c r="K39" s="274"/>
      <c r="L39" s="273"/>
      <c r="M39" s="272"/>
    </row>
    <row r="40" spans="1:13" ht="5.25" customHeight="1" x14ac:dyDescent="0.2">
      <c r="A40" s="275"/>
      <c r="J40" s="274"/>
      <c r="K40" s="274"/>
      <c r="L40" s="274"/>
      <c r="M40" s="275"/>
    </row>
    <row r="41" spans="1:13" ht="18" customHeight="1" x14ac:dyDescent="0.2">
      <c r="A41" s="272">
        <v>17</v>
      </c>
      <c r="B41" s="99" t="s">
        <v>125</v>
      </c>
      <c r="C41" s="203"/>
      <c r="D41" s="203"/>
      <c r="E41" s="203"/>
      <c r="F41" s="203"/>
      <c r="G41" s="203"/>
      <c r="J41" s="273"/>
      <c r="K41" s="274"/>
      <c r="L41" s="273"/>
      <c r="M41" s="272">
        <v>17</v>
      </c>
    </row>
    <row r="42" spans="1:13" ht="5.25" customHeight="1" x14ac:dyDescent="0.2">
      <c r="A42" s="275"/>
      <c r="C42" s="203"/>
      <c r="D42" s="203"/>
      <c r="E42" s="203"/>
      <c r="F42" s="203"/>
      <c r="G42" s="203"/>
      <c r="J42" s="274"/>
      <c r="K42" s="274"/>
      <c r="L42" s="274"/>
      <c r="M42" s="275"/>
    </row>
    <row r="43" spans="1:13" ht="18" customHeight="1" x14ac:dyDescent="0.2">
      <c r="A43" s="272">
        <v>18</v>
      </c>
      <c r="B43" s="99" t="s">
        <v>309</v>
      </c>
      <c r="J43" s="273"/>
      <c r="K43" s="274"/>
      <c r="L43" s="273"/>
      <c r="M43" s="272">
        <v>18</v>
      </c>
    </row>
    <row r="44" spans="1:13" ht="5.25" customHeight="1" x14ac:dyDescent="0.2">
      <c r="A44" s="275"/>
      <c r="C44" s="203"/>
      <c r="D44" s="203"/>
      <c r="E44" s="203"/>
      <c r="F44" s="203"/>
      <c r="G44" s="203"/>
      <c r="J44" s="274"/>
      <c r="K44" s="274"/>
      <c r="L44" s="274"/>
      <c r="M44" s="275"/>
    </row>
    <row r="45" spans="1:13" ht="18" customHeight="1" x14ac:dyDescent="0.2">
      <c r="A45" s="272">
        <v>19</v>
      </c>
      <c r="B45" s="99" t="s">
        <v>310</v>
      </c>
      <c r="C45" s="203"/>
      <c r="D45" s="203"/>
      <c r="E45" s="203"/>
      <c r="F45" s="203"/>
      <c r="G45" s="203"/>
      <c r="J45" s="273"/>
      <c r="K45" s="274"/>
      <c r="L45" s="273"/>
      <c r="M45" s="272">
        <v>19</v>
      </c>
    </row>
    <row r="46" spans="1:13" ht="5.25" customHeight="1" x14ac:dyDescent="0.2">
      <c r="A46" s="275"/>
      <c r="C46" s="203"/>
      <c r="D46" s="203"/>
      <c r="E46" s="203"/>
      <c r="F46" s="203"/>
      <c r="G46" s="203"/>
      <c r="J46" s="274"/>
      <c r="K46" s="274"/>
      <c r="L46" s="274"/>
      <c r="M46" s="275"/>
    </row>
    <row r="47" spans="1:13" ht="18" customHeight="1" x14ac:dyDescent="0.2">
      <c r="A47" s="272">
        <v>20</v>
      </c>
      <c r="B47" s="99" t="s">
        <v>311</v>
      </c>
      <c r="C47" s="203"/>
      <c r="D47" s="203"/>
      <c r="E47" s="203"/>
      <c r="F47" s="203"/>
      <c r="G47" s="203"/>
      <c r="J47" s="273"/>
      <c r="K47" s="274"/>
      <c r="L47" s="273"/>
      <c r="M47" s="272">
        <v>20</v>
      </c>
    </row>
    <row r="48" spans="1:13" ht="5.25" customHeight="1" x14ac:dyDescent="0.2">
      <c r="A48" s="275"/>
      <c r="C48" s="203"/>
      <c r="D48" s="203"/>
      <c r="E48" s="203"/>
      <c r="F48" s="203"/>
      <c r="G48" s="203"/>
      <c r="J48" s="274"/>
      <c r="K48" s="274"/>
      <c r="L48" s="274"/>
      <c r="M48" s="275"/>
    </row>
    <row r="49" spans="1:13" ht="18" customHeight="1" x14ac:dyDescent="0.2">
      <c r="A49" s="272">
        <v>21</v>
      </c>
      <c r="B49" s="99" t="s">
        <v>312</v>
      </c>
      <c r="C49" s="203"/>
      <c r="D49" s="203"/>
      <c r="E49" s="203"/>
      <c r="F49" s="203"/>
      <c r="G49" s="203"/>
      <c r="J49" s="273"/>
      <c r="K49" s="274"/>
      <c r="L49" s="273"/>
      <c r="M49" s="272">
        <v>21</v>
      </c>
    </row>
    <row r="50" spans="1:13" ht="18" customHeight="1" x14ac:dyDescent="0.2">
      <c r="A50" s="272"/>
      <c r="B50" s="99" t="s">
        <v>313</v>
      </c>
      <c r="C50" s="203"/>
      <c r="D50" s="203"/>
      <c r="E50" s="203"/>
      <c r="F50" s="203"/>
      <c r="G50" s="203"/>
      <c r="J50" s="276"/>
      <c r="K50" s="274"/>
      <c r="L50" s="276"/>
      <c r="M50" s="272"/>
    </row>
    <row r="51" spans="1:13" ht="5.25" customHeight="1" x14ac:dyDescent="0.2">
      <c r="A51" s="275"/>
      <c r="C51" s="203"/>
      <c r="D51" s="203"/>
      <c r="E51" s="203"/>
      <c r="F51" s="203"/>
      <c r="G51" s="203"/>
      <c r="J51" s="274"/>
      <c r="K51" s="274"/>
      <c r="L51" s="274"/>
      <c r="M51" s="275"/>
    </row>
    <row r="52" spans="1:13" ht="18" customHeight="1" x14ac:dyDescent="0.2">
      <c r="A52" s="272">
        <v>22</v>
      </c>
      <c r="B52" s="99" t="s">
        <v>314</v>
      </c>
      <c r="C52" s="203"/>
      <c r="D52" s="203"/>
      <c r="E52" s="203"/>
      <c r="F52" s="203"/>
      <c r="G52" s="203"/>
      <c r="J52" s="273"/>
      <c r="K52" s="274"/>
      <c r="L52" s="273"/>
      <c r="M52" s="272">
        <v>22</v>
      </c>
    </row>
    <row r="53" spans="1:13" ht="5.25" customHeight="1" x14ac:dyDescent="0.2">
      <c r="C53" s="203"/>
      <c r="D53" s="203"/>
      <c r="E53" s="203"/>
      <c r="F53" s="203"/>
      <c r="G53" s="203"/>
      <c r="J53" s="274"/>
      <c r="K53" s="274"/>
      <c r="L53" s="274"/>
    </row>
    <row r="54" spans="1:13" ht="18" customHeight="1" x14ac:dyDescent="0.2">
      <c r="A54" s="272">
        <v>23</v>
      </c>
      <c r="B54" s="99" t="s">
        <v>315</v>
      </c>
      <c r="C54" s="203"/>
      <c r="D54" s="203"/>
      <c r="E54" s="203"/>
      <c r="F54" s="203"/>
      <c r="G54" s="203"/>
      <c r="J54" s="273"/>
      <c r="K54" s="274"/>
      <c r="L54" s="273"/>
      <c r="M54" s="272">
        <v>23</v>
      </c>
    </row>
    <row r="55" spans="1:13" ht="7.5" customHeight="1" x14ac:dyDescent="0.2">
      <c r="C55" s="203"/>
      <c r="D55" s="203"/>
      <c r="E55" s="203"/>
      <c r="F55" s="203"/>
      <c r="G55" s="203"/>
      <c r="J55" s="274"/>
      <c r="K55" s="274"/>
      <c r="L55" s="274"/>
    </row>
    <row r="56" spans="1:13" ht="12" customHeight="1" x14ac:dyDescent="0.2">
      <c r="B56" s="278" t="s">
        <v>316</v>
      </c>
    </row>
    <row r="57" spans="1:13" ht="18.75" customHeight="1" x14ac:dyDescent="0.2">
      <c r="B57" s="568"/>
      <c r="C57" s="568"/>
      <c r="D57" s="568"/>
      <c r="E57" s="568"/>
      <c r="F57" s="568"/>
      <c r="H57" s="568"/>
      <c r="I57" s="568"/>
      <c r="J57" s="568"/>
    </row>
    <row r="58" spans="1:13" ht="14.25" customHeight="1" x14ac:dyDescent="0.2">
      <c r="B58" s="99" t="s">
        <v>117</v>
      </c>
      <c r="H58" s="99" t="s">
        <v>86</v>
      </c>
    </row>
    <row r="59" spans="1:13" ht="14.25" customHeight="1" x14ac:dyDescent="0.2">
      <c r="B59" s="568"/>
      <c r="C59" s="568"/>
      <c r="D59" s="568"/>
      <c r="E59" s="568"/>
      <c r="F59" s="568"/>
      <c r="H59" s="568"/>
      <c r="I59" s="568"/>
      <c r="J59" s="568"/>
    </row>
    <row r="60" spans="1:13" ht="14.25" customHeight="1" x14ac:dyDescent="0.2">
      <c r="B60" s="99" t="s">
        <v>118</v>
      </c>
      <c r="H60" s="99" t="s">
        <v>86</v>
      </c>
    </row>
    <row r="61" spans="1:13" ht="14.25" customHeight="1" x14ac:dyDescent="0.2"/>
    <row r="62" spans="1:13" ht="14.25" customHeight="1" x14ac:dyDescent="0.2"/>
    <row r="63" spans="1:13" ht="14.25" customHeight="1" x14ac:dyDescent="0.2"/>
    <row r="64" spans="1:13"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sheetData>
  <sheetProtection password="AA36" sheet="1" objects="1" scenarios="1" selectLockedCells="1"/>
  <mergeCells count="8">
    <mergeCell ref="C1:D1"/>
    <mergeCell ref="E1:F1"/>
    <mergeCell ref="B59:F59"/>
    <mergeCell ref="H59:J59"/>
    <mergeCell ref="C2:G2"/>
    <mergeCell ref="C3:G3"/>
    <mergeCell ref="B57:F57"/>
    <mergeCell ref="H57:J57"/>
  </mergeCells>
  <conditionalFormatting sqref="C2:G2">
    <cfRule type="cellIs" dxfId="2" priority="2" operator="equal">
      <formula>0</formula>
    </cfRule>
  </conditionalFormatting>
  <conditionalFormatting sqref="C3:G3">
    <cfRule type="cellIs" dxfId="1" priority="1" operator="equal">
      <formula>0</formula>
    </cfRule>
  </conditionalFormatting>
  <printOptions horizontalCentered="1"/>
  <pageMargins left="0" right="0" top="0.75" bottom="0" header="0.25" footer="0"/>
  <pageSetup scale="98" orientation="portrait" horizontalDpi="4294967294" verticalDpi="4294967294" r:id="rId1"/>
  <headerFooter>
    <oddHeader>&amp;C&amp;"HelveticaNeueLT Pro 45 Lt,Bold"&amp;11
Unit Checklist
&amp;R&amp;G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21"/>
  <sheetViews>
    <sheetView showGridLines="0" zoomScale="90" zoomScaleNormal="90" workbookViewId="0">
      <selection activeCell="O17" sqref="O17"/>
    </sheetView>
  </sheetViews>
  <sheetFormatPr defaultColWidth="9.28515625" defaultRowHeight="15" x14ac:dyDescent="0.2"/>
  <cols>
    <col min="1" max="1" width="7.7109375" style="79" customWidth="1"/>
    <col min="2" max="8" width="9.28515625" style="79"/>
    <col min="9" max="9" width="9.7109375" style="79" customWidth="1"/>
    <col min="10" max="10" width="14.28515625" style="79" customWidth="1"/>
    <col min="11" max="16384" width="9.28515625" style="79"/>
  </cols>
  <sheetData>
    <row r="1" spans="1:10" ht="15.75" thickBot="1" x14ac:dyDescent="0.25">
      <c r="A1" s="78"/>
    </row>
    <row r="2" spans="1:10" ht="15.75" thickBot="1" x14ac:dyDescent="0.25">
      <c r="A2" s="79" t="s">
        <v>27</v>
      </c>
      <c r="C2" s="574">
        <f>'Check Request'!$B$6</f>
        <v>0</v>
      </c>
      <c r="D2" s="575"/>
      <c r="E2" s="574">
        <f>'Check Request'!$D$6</f>
        <v>0</v>
      </c>
      <c r="F2" s="575"/>
      <c r="G2" s="80"/>
    </row>
    <row r="3" spans="1:10" ht="15.75" thickBot="1" x14ac:dyDescent="0.25">
      <c r="C3" s="580"/>
      <c r="D3" s="580"/>
      <c r="E3" s="580"/>
      <c r="F3" s="580"/>
    </row>
    <row r="4" spans="1:10" ht="15.75" thickBot="1" x14ac:dyDescent="0.25">
      <c r="A4" s="79" t="s">
        <v>17</v>
      </c>
      <c r="B4" s="574">
        <f>'Check Request'!H6</f>
        <v>0</v>
      </c>
      <c r="C4" s="575"/>
    </row>
    <row r="5" spans="1:10" ht="108" customHeight="1" x14ac:dyDescent="0.2">
      <c r="A5" s="578" t="s">
        <v>155</v>
      </c>
      <c r="B5" s="579"/>
      <c r="C5" s="579"/>
      <c r="D5" s="579"/>
      <c r="E5" s="579"/>
      <c r="F5" s="579"/>
      <c r="G5" s="579"/>
      <c r="H5" s="579"/>
      <c r="I5" s="579"/>
      <c r="J5" s="579"/>
    </row>
    <row r="7" spans="1:10" ht="43.5" customHeight="1" x14ac:dyDescent="0.2">
      <c r="A7" s="576" t="s">
        <v>287</v>
      </c>
      <c r="B7" s="577"/>
      <c r="C7" s="577"/>
      <c r="D7" s="577"/>
      <c r="E7" s="577"/>
      <c r="F7" s="577"/>
      <c r="G7" s="577"/>
      <c r="H7" s="577"/>
      <c r="I7" s="577"/>
      <c r="J7" s="577"/>
    </row>
    <row r="9" spans="1:10" ht="12.75" customHeight="1" x14ac:dyDescent="0.2">
      <c r="A9" s="581" t="s">
        <v>280</v>
      </c>
      <c r="B9" s="581"/>
      <c r="C9" s="581"/>
      <c r="D9" s="581"/>
      <c r="E9" s="581"/>
      <c r="F9" s="581"/>
      <c r="G9" s="581"/>
      <c r="H9" s="581"/>
      <c r="I9" s="581"/>
      <c r="J9" s="581"/>
    </row>
    <row r="10" spans="1:10" ht="24.75" customHeight="1" x14ac:dyDescent="0.2">
      <c r="A10" s="123"/>
      <c r="B10" s="123"/>
      <c r="C10" s="123"/>
      <c r="D10" s="123"/>
      <c r="E10" s="123"/>
      <c r="F10" s="123"/>
      <c r="G10" s="123"/>
      <c r="H10" s="123"/>
      <c r="I10" s="123"/>
      <c r="J10" s="123"/>
    </row>
    <row r="11" spans="1:10" x14ac:dyDescent="0.2">
      <c r="A11" s="572" t="s">
        <v>276</v>
      </c>
      <c r="B11" s="572"/>
      <c r="C11" s="573"/>
      <c r="D11" s="573"/>
      <c r="E11" s="573"/>
      <c r="F11" s="573"/>
      <c r="G11" s="573"/>
      <c r="H11" s="573"/>
      <c r="I11" s="573"/>
      <c r="J11" s="573"/>
    </row>
    <row r="12" spans="1:10" x14ac:dyDescent="0.2">
      <c r="A12" s="347" t="s">
        <v>275</v>
      </c>
      <c r="B12" s="347"/>
      <c r="C12" s="347"/>
      <c r="D12" s="347"/>
      <c r="E12" s="347"/>
      <c r="F12" s="347"/>
      <c r="G12" s="347"/>
      <c r="H12" s="347"/>
      <c r="I12" s="347"/>
      <c r="J12" s="347"/>
    </row>
    <row r="13" spans="1:10" x14ac:dyDescent="0.2">
      <c r="A13" s="82"/>
      <c r="B13" s="82"/>
      <c r="C13" s="82"/>
      <c r="D13" s="82"/>
      <c r="E13" s="82"/>
      <c r="F13" s="82"/>
      <c r="G13" s="82"/>
      <c r="H13" s="82"/>
      <c r="I13" s="82"/>
      <c r="J13" s="82"/>
    </row>
    <row r="14" spans="1:10" x14ac:dyDescent="0.2">
      <c r="A14" s="572" t="s">
        <v>274</v>
      </c>
      <c r="B14" s="572"/>
      <c r="C14" s="573"/>
      <c r="D14" s="573"/>
      <c r="E14" s="573"/>
      <c r="F14" s="573"/>
      <c r="G14" s="573"/>
      <c r="H14" s="573"/>
      <c r="I14" s="573"/>
      <c r="J14" s="573"/>
    </row>
    <row r="15" spans="1:10" x14ac:dyDescent="0.2">
      <c r="A15" s="347" t="s">
        <v>277</v>
      </c>
      <c r="B15" s="347"/>
      <c r="C15" s="347"/>
      <c r="D15" s="347"/>
      <c r="E15" s="347"/>
      <c r="F15" s="347"/>
      <c r="G15" s="347"/>
      <c r="H15" s="347"/>
      <c r="I15" s="347"/>
      <c r="J15" s="347"/>
    </row>
    <row r="17" spans="1:10" x14ac:dyDescent="0.2">
      <c r="A17" s="572" t="s">
        <v>272</v>
      </c>
      <c r="B17" s="572"/>
      <c r="C17" s="573"/>
      <c r="D17" s="573"/>
      <c r="E17" s="573"/>
      <c r="F17" s="573"/>
      <c r="G17" s="573"/>
      <c r="H17" s="573"/>
      <c r="I17" s="573"/>
      <c r="J17" s="573"/>
    </row>
    <row r="18" spans="1:10" x14ac:dyDescent="0.2">
      <c r="A18" s="347" t="s">
        <v>278</v>
      </c>
      <c r="B18" s="347"/>
      <c r="C18" s="347"/>
      <c r="D18" s="347"/>
      <c r="E18" s="347"/>
      <c r="F18" s="347"/>
      <c r="G18" s="347"/>
      <c r="H18" s="347"/>
      <c r="I18" s="347"/>
      <c r="J18" s="347"/>
    </row>
    <row r="19" spans="1:10" x14ac:dyDescent="0.2">
      <c r="C19" s="119"/>
    </row>
    <row r="20" spans="1:10" x14ac:dyDescent="0.2">
      <c r="A20" s="572" t="s">
        <v>273</v>
      </c>
      <c r="B20" s="572"/>
      <c r="C20" s="573"/>
      <c r="D20" s="573"/>
      <c r="E20" s="573"/>
      <c r="F20" s="573"/>
      <c r="G20" s="573"/>
      <c r="H20" s="573"/>
      <c r="I20" s="573"/>
      <c r="J20" s="573"/>
    </row>
    <row r="21" spans="1:10" x14ac:dyDescent="0.2">
      <c r="A21" s="347" t="s">
        <v>279</v>
      </c>
      <c r="B21" s="347"/>
      <c r="C21" s="347"/>
      <c r="D21" s="347"/>
      <c r="E21" s="347"/>
      <c r="F21" s="347"/>
      <c r="G21" s="347"/>
      <c r="H21" s="347"/>
      <c r="I21" s="347"/>
      <c r="J21" s="347"/>
    </row>
  </sheetData>
  <sheetProtection password="AA36" sheet="1" objects="1" scenarios="1" selectLockedCells="1"/>
  <customSheetViews>
    <customSheetView guid="{761A298F-763A-4E6A-9D75-1A2AA33BEFD7}" scale="90" showPageBreaks="1" showGridLines="0" fitToPage="1" printArea="1">
      <selection activeCell="N9" sqref="N9"/>
      <pageMargins left="0.5" right="0.5" top="1" bottom="1" header="0.5" footer="0.5"/>
      <pageSetup orientation="portrait" r:id="rId1"/>
      <headerFooter alignWithMargins="0">
        <oddHeader>&amp;C&amp;"HelveticaNeueLT Pro 65 Md,Regular"&amp;12Direct Client Assistance
Client Signature Form
&amp;R&amp;G</oddHeader>
        <oddFooter>&amp;L&amp;6&amp;Z&amp;F&amp;R&amp;"HelveticaNeueLT Pro 45 Lt,Regular"Page 3 of 3</oddFooter>
      </headerFooter>
    </customSheetView>
  </customSheetViews>
  <mergeCells count="15">
    <mergeCell ref="C2:D2"/>
    <mergeCell ref="E2:F2"/>
    <mergeCell ref="C3:F3"/>
    <mergeCell ref="A9:J9"/>
    <mergeCell ref="A17:J17"/>
    <mergeCell ref="A11:J11"/>
    <mergeCell ref="A12:J12"/>
    <mergeCell ref="A14:J14"/>
    <mergeCell ref="A15:J15"/>
    <mergeCell ref="A20:J20"/>
    <mergeCell ref="A21:J21"/>
    <mergeCell ref="B4:C4"/>
    <mergeCell ref="A7:J7"/>
    <mergeCell ref="A5:J5"/>
    <mergeCell ref="A18:J18"/>
  </mergeCells>
  <phoneticPr fontId="4" type="noConversion"/>
  <conditionalFormatting sqref="B4:C4 C2:F2">
    <cfRule type="cellIs" dxfId="0" priority="1" operator="equal">
      <formula>0</formula>
    </cfRule>
  </conditionalFormatting>
  <pageMargins left="0" right="0" top="0.75" bottom="0" header="0.25" footer="0"/>
  <pageSetup orientation="portrait" r:id="rId2"/>
  <headerFooter>
    <oddHeader>&amp;C&amp;"HelveticaNeueLT Pro 45 Lt,Regular"&amp;11Client Signature Form&amp;R&amp;G</oddHeader>
  </headerFooter>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K21"/>
  <sheetViews>
    <sheetView zoomScaleNormal="100" workbookViewId="0">
      <selection activeCell="A40" sqref="A40"/>
    </sheetView>
  </sheetViews>
  <sheetFormatPr defaultColWidth="9.28515625" defaultRowHeight="14.25" x14ac:dyDescent="0.2"/>
  <cols>
    <col min="1" max="1" width="21.28515625" style="235" customWidth="1"/>
    <col min="2" max="5" width="11.5703125" style="235" bestFit="1" customWidth="1"/>
    <col min="6" max="6" width="12.7109375" style="235" bestFit="1" customWidth="1"/>
    <col min="7" max="9" width="11.5703125" style="235" bestFit="1" customWidth="1"/>
    <col min="10" max="11" width="13.140625" style="235" bestFit="1" customWidth="1"/>
    <col min="12" max="16384" width="9.28515625" style="235"/>
  </cols>
  <sheetData>
    <row r="1" spans="1:11" s="230" customFormat="1" ht="25.15" customHeight="1" x14ac:dyDescent="0.25">
      <c r="A1" s="229" t="s">
        <v>35</v>
      </c>
      <c r="B1" s="229" t="s">
        <v>36</v>
      </c>
      <c r="C1" s="229" t="s">
        <v>37</v>
      </c>
      <c r="D1" s="229" t="s">
        <v>38</v>
      </c>
      <c r="E1" s="229" t="s">
        <v>39</v>
      </c>
      <c r="F1" s="229" t="s">
        <v>40</v>
      </c>
      <c r="G1" s="229" t="s">
        <v>41</v>
      </c>
      <c r="H1" s="229" t="s">
        <v>42</v>
      </c>
      <c r="I1" s="229" t="s">
        <v>43</v>
      </c>
      <c r="J1" s="229" t="s">
        <v>112</v>
      </c>
      <c r="K1" s="229" t="s">
        <v>113</v>
      </c>
    </row>
    <row r="2" spans="1:11" s="233" customFormat="1" ht="18.75" customHeight="1" x14ac:dyDescent="0.25">
      <c r="A2" s="231" t="s">
        <v>203</v>
      </c>
      <c r="B2" s="232">
        <v>52150</v>
      </c>
      <c r="C2" s="232">
        <v>59600</v>
      </c>
      <c r="D2" s="232">
        <v>67050</v>
      </c>
      <c r="E2" s="232">
        <v>74500</v>
      </c>
      <c r="F2" s="232">
        <v>80450</v>
      </c>
      <c r="G2" s="232">
        <v>86400</v>
      </c>
      <c r="H2" s="232">
        <v>92400</v>
      </c>
      <c r="I2" s="232">
        <v>98350</v>
      </c>
      <c r="J2" s="232">
        <v>104300</v>
      </c>
      <c r="K2" s="232">
        <v>110250</v>
      </c>
    </row>
    <row r="3" spans="1:11" s="233" customFormat="1" ht="18.75" customHeight="1" x14ac:dyDescent="0.25">
      <c r="A3" s="231" t="s">
        <v>50</v>
      </c>
      <c r="B3" s="232">
        <v>26100</v>
      </c>
      <c r="C3" s="232">
        <v>29800</v>
      </c>
      <c r="D3" s="232">
        <v>33550</v>
      </c>
      <c r="E3" s="232">
        <v>37250</v>
      </c>
      <c r="F3" s="232">
        <v>40250</v>
      </c>
      <c r="G3" s="232">
        <v>43200</v>
      </c>
      <c r="H3" s="232">
        <v>46200</v>
      </c>
      <c r="I3" s="232">
        <v>49150</v>
      </c>
      <c r="J3" s="232">
        <v>52150</v>
      </c>
      <c r="K3" s="232">
        <v>55150</v>
      </c>
    </row>
    <row r="4" spans="1:11" ht="18.75" customHeight="1" x14ac:dyDescent="0.2">
      <c r="A4" s="234" t="s">
        <v>49</v>
      </c>
      <c r="B4" s="232">
        <v>15650</v>
      </c>
      <c r="C4" s="232">
        <v>17900</v>
      </c>
      <c r="D4" s="232">
        <v>20100</v>
      </c>
      <c r="E4" s="232">
        <v>22350</v>
      </c>
      <c r="F4" s="232">
        <v>24150</v>
      </c>
      <c r="G4" s="232">
        <v>25950</v>
      </c>
      <c r="H4" s="232">
        <v>27700</v>
      </c>
      <c r="I4" s="232">
        <v>29500</v>
      </c>
      <c r="J4" s="232">
        <v>31300</v>
      </c>
      <c r="K4" s="232">
        <v>33100</v>
      </c>
    </row>
    <row r="5" spans="1:11" ht="18.75" customHeight="1" x14ac:dyDescent="0.25">
      <c r="A5" s="246" t="s">
        <v>232</v>
      </c>
      <c r="B5" s="238">
        <v>18250</v>
      </c>
      <c r="C5" s="238">
        <v>20900</v>
      </c>
      <c r="D5" s="238">
        <v>23500</v>
      </c>
      <c r="E5" s="238">
        <v>26100</v>
      </c>
      <c r="F5" s="238">
        <v>28200</v>
      </c>
      <c r="G5" s="238">
        <v>30300</v>
      </c>
      <c r="H5" s="238">
        <v>32350</v>
      </c>
      <c r="I5" s="238">
        <v>34450</v>
      </c>
      <c r="J5" s="238">
        <v>36550</v>
      </c>
      <c r="K5" s="238">
        <v>38650</v>
      </c>
    </row>
    <row r="6" spans="1:11" ht="25.15" customHeight="1" x14ac:dyDescent="0.2">
      <c r="B6" s="236"/>
      <c r="C6" s="237">
        <v>-3450</v>
      </c>
      <c r="D6" s="237">
        <v>-3500</v>
      </c>
      <c r="E6" s="237">
        <v>-3450</v>
      </c>
      <c r="F6" s="237">
        <v>-2800</v>
      </c>
      <c r="G6" s="237">
        <v>-2800</v>
      </c>
      <c r="H6" s="237">
        <v>-2800</v>
      </c>
      <c r="I6" s="237">
        <v>-2750</v>
      </c>
      <c r="J6" s="237">
        <v>-3800</v>
      </c>
      <c r="K6" s="237">
        <v>-1750</v>
      </c>
    </row>
    <row r="7" spans="1:11" ht="25.15" customHeight="1" x14ac:dyDescent="0.25">
      <c r="A7" s="244" t="s">
        <v>204</v>
      </c>
      <c r="B7" s="245">
        <v>52150</v>
      </c>
      <c r="C7" s="245">
        <v>59600</v>
      </c>
      <c r="D7" s="245">
        <v>67050</v>
      </c>
      <c r="E7" s="245">
        <v>74500</v>
      </c>
      <c r="F7" s="245">
        <v>80450</v>
      </c>
      <c r="G7" s="245">
        <v>86400</v>
      </c>
      <c r="H7" s="245">
        <v>92400</v>
      </c>
      <c r="I7" s="245">
        <v>98350</v>
      </c>
      <c r="J7" s="245">
        <v>104300</v>
      </c>
      <c r="K7" s="245">
        <v>110250</v>
      </c>
    </row>
    <row r="8" spans="1:11" x14ac:dyDescent="0.2">
      <c r="B8" s="236"/>
      <c r="C8" s="237">
        <v>-6900</v>
      </c>
      <c r="D8" s="237">
        <v>-7000</v>
      </c>
      <c r="E8" s="237">
        <v>-6900</v>
      </c>
      <c r="F8" s="237">
        <v>-5600</v>
      </c>
      <c r="G8" s="237">
        <v>-5600</v>
      </c>
      <c r="H8" s="237">
        <v>-5600</v>
      </c>
      <c r="I8" s="237">
        <v>-5500</v>
      </c>
      <c r="J8" s="237">
        <v>-7600</v>
      </c>
      <c r="K8" s="237">
        <v>-3500</v>
      </c>
    </row>
    <row r="9" spans="1:11" x14ac:dyDescent="0.2">
      <c r="B9" s="236"/>
      <c r="C9" s="236"/>
      <c r="D9" s="236"/>
      <c r="E9" s="236"/>
      <c r="F9" s="236"/>
      <c r="G9" s="236"/>
    </row>
    <row r="10" spans="1:11" x14ac:dyDescent="0.2">
      <c r="B10" s="236"/>
      <c r="C10" s="236"/>
      <c r="D10" s="236"/>
      <c r="E10" s="236"/>
      <c r="F10" s="236"/>
      <c r="G10" s="236"/>
      <c r="H10" s="236"/>
      <c r="I10" s="236"/>
      <c r="J10" s="236"/>
      <c r="K10" s="236"/>
    </row>
    <row r="11" spans="1:11" hidden="1" x14ac:dyDescent="0.2">
      <c r="A11" s="247" t="s">
        <v>131</v>
      </c>
      <c r="B11" s="248">
        <f t="shared" ref="B11:K11" si="0">SUM(B5)/12</f>
        <v>1520.8333333333333</v>
      </c>
      <c r="C11" s="248">
        <f t="shared" si="0"/>
        <v>1741.6666666666667</v>
      </c>
      <c r="D11" s="248">
        <f t="shared" si="0"/>
        <v>1958.3333333333333</v>
      </c>
      <c r="E11" s="248">
        <f t="shared" si="0"/>
        <v>2175</v>
      </c>
      <c r="F11" s="248">
        <f t="shared" si="0"/>
        <v>2350</v>
      </c>
      <c r="G11" s="248">
        <f t="shared" si="0"/>
        <v>2525</v>
      </c>
      <c r="H11" s="248">
        <f t="shared" si="0"/>
        <v>2695.8333333333335</v>
      </c>
      <c r="I11" s="248">
        <f t="shared" si="0"/>
        <v>2870.8333333333335</v>
      </c>
      <c r="J11" s="248">
        <f t="shared" si="0"/>
        <v>3045.8333333333335</v>
      </c>
      <c r="K11" s="248">
        <f t="shared" si="0"/>
        <v>3220.8333333333335</v>
      </c>
    </row>
    <row r="12" spans="1:11" hidden="1" x14ac:dyDescent="0.2">
      <c r="A12" s="239" t="s">
        <v>132</v>
      </c>
      <c r="B12" s="240">
        <f t="shared" ref="B12:K12" si="1">B11*12</f>
        <v>18250</v>
      </c>
      <c r="C12" s="240">
        <f t="shared" si="1"/>
        <v>20900</v>
      </c>
      <c r="D12" s="240">
        <f t="shared" si="1"/>
        <v>23500</v>
      </c>
      <c r="E12" s="240">
        <f t="shared" si="1"/>
        <v>26100</v>
      </c>
      <c r="F12" s="240">
        <f t="shared" si="1"/>
        <v>28200</v>
      </c>
      <c r="G12" s="240">
        <f t="shared" si="1"/>
        <v>30300</v>
      </c>
      <c r="H12" s="240">
        <f t="shared" si="1"/>
        <v>32350</v>
      </c>
      <c r="I12" s="240">
        <f t="shared" si="1"/>
        <v>34450</v>
      </c>
      <c r="J12" s="240">
        <f t="shared" si="1"/>
        <v>36550</v>
      </c>
      <c r="K12" s="240">
        <f t="shared" si="1"/>
        <v>38650</v>
      </c>
    </row>
    <row r="13" spans="1:11" hidden="1" x14ac:dyDescent="0.2">
      <c r="A13" s="239" t="s">
        <v>133</v>
      </c>
      <c r="B13" s="240">
        <f t="shared" ref="B13:K13" si="2">B7*0.65</f>
        <v>33897.5</v>
      </c>
      <c r="C13" s="240">
        <f t="shared" si="2"/>
        <v>38740</v>
      </c>
      <c r="D13" s="240">
        <f t="shared" si="2"/>
        <v>43582.5</v>
      </c>
      <c r="E13" s="240">
        <f t="shared" si="2"/>
        <v>48425</v>
      </c>
      <c r="F13" s="240">
        <f t="shared" si="2"/>
        <v>52292.5</v>
      </c>
      <c r="G13" s="240">
        <f t="shared" si="2"/>
        <v>56160</v>
      </c>
      <c r="H13" s="240">
        <f t="shared" si="2"/>
        <v>60060</v>
      </c>
      <c r="I13" s="240">
        <f t="shared" si="2"/>
        <v>63927.5</v>
      </c>
      <c r="J13" s="240">
        <f t="shared" si="2"/>
        <v>67795</v>
      </c>
      <c r="K13" s="240">
        <f t="shared" si="2"/>
        <v>71662.5</v>
      </c>
    </row>
    <row r="14" spans="1:11" hidden="1" x14ac:dyDescent="0.2">
      <c r="A14" s="241">
        <f>100/35</f>
        <v>2.8571428571428572</v>
      </c>
      <c r="B14" s="240">
        <f>SUM(B12:B13)</f>
        <v>52147.5</v>
      </c>
      <c r="C14" s="240">
        <f t="shared" ref="C14:E14" si="3">SUM(C12:C13)</f>
        <v>59640</v>
      </c>
      <c r="D14" s="240">
        <f t="shared" si="3"/>
        <v>67082.5</v>
      </c>
      <c r="E14" s="240">
        <f t="shared" si="3"/>
        <v>74525</v>
      </c>
      <c r="F14" s="240">
        <f t="shared" ref="F14:K14" si="4">F12*$A$14</f>
        <v>80571.42857142858</v>
      </c>
      <c r="G14" s="240">
        <f t="shared" si="4"/>
        <v>86571.42857142858</v>
      </c>
      <c r="H14" s="240">
        <f t="shared" si="4"/>
        <v>92428.571428571435</v>
      </c>
      <c r="I14" s="240">
        <f t="shared" si="4"/>
        <v>98428.571428571435</v>
      </c>
      <c r="J14" s="240">
        <f t="shared" si="4"/>
        <v>104428.57142857143</v>
      </c>
      <c r="K14" s="240">
        <f t="shared" si="4"/>
        <v>110428.57142857143</v>
      </c>
    </row>
    <row r="15" spans="1:11" hidden="1" x14ac:dyDescent="0.2">
      <c r="A15" s="239"/>
      <c r="B15" s="240">
        <f>B14*0.35</f>
        <v>18251.625</v>
      </c>
      <c r="C15" s="240">
        <f t="shared" ref="C15:K15" si="5">C14*0.35</f>
        <v>20874</v>
      </c>
      <c r="D15" s="240">
        <f t="shared" si="5"/>
        <v>23478.875</v>
      </c>
      <c r="E15" s="240">
        <f t="shared" si="5"/>
        <v>26083.75</v>
      </c>
      <c r="F15" s="240">
        <f t="shared" si="5"/>
        <v>28200</v>
      </c>
      <c r="G15" s="240">
        <f t="shared" si="5"/>
        <v>30300</v>
      </c>
      <c r="H15" s="240">
        <f t="shared" si="5"/>
        <v>32350</v>
      </c>
      <c r="I15" s="240">
        <f t="shared" si="5"/>
        <v>34450</v>
      </c>
      <c r="J15" s="240">
        <f t="shared" si="5"/>
        <v>36550</v>
      </c>
      <c r="K15" s="240">
        <f t="shared" si="5"/>
        <v>38650</v>
      </c>
    </row>
    <row r="16" spans="1:11" hidden="1" x14ac:dyDescent="0.2">
      <c r="A16" s="239"/>
      <c r="B16" s="240">
        <f>B12-B15</f>
        <v>-1.625</v>
      </c>
      <c r="C16" s="240">
        <f t="shared" ref="C16:K16" si="6">C12-C15</f>
        <v>26</v>
      </c>
      <c r="D16" s="240">
        <f t="shared" si="6"/>
        <v>21.125</v>
      </c>
      <c r="E16" s="240">
        <f t="shared" si="6"/>
        <v>16.25</v>
      </c>
      <c r="F16" s="240">
        <f t="shared" si="6"/>
        <v>0</v>
      </c>
      <c r="G16" s="240">
        <f t="shared" si="6"/>
        <v>0</v>
      </c>
      <c r="H16" s="240">
        <f t="shared" si="6"/>
        <v>0</v>
      </c>
      <c r="I16" s="240">
        <f t="shared" si="6"/>
        <v>0</v>
      </c>
      <c r="J16" s="240">
        <f t="shared" si="6"/>
        <v>0</v>
      </c>
      <c r="K16" s="240">
        <f t="shared" si="6"/>
        <v>0</v>
      </c>
    </row>
    <row r="17" spans="1:11" hidden="1" x14ac:dyDescent="0.2">
      <c r="A17" s="239"/>
      <c r="B17" s="240"/>
      <c r="C17" s="240"/>
      <c r="D17" s="240"/>
      <c r="E17" s="240"/>
      <c r="F17" s="240"/>
      <c r="G17" s="240"/>
      <c r="H17" s="240"/>
      <c r="I17" s="240"/>
      <c r="J17" s="240"/>
      <c r="K17" s="240"/>
    </row>
    <row r="18" spans="1:11" x14ac:dyDescent="0.2">
      <c r="B18" s="242"/>
      <c r="C18" s="242"/>
      <c r="D18" s="242"/>
      <c r="E18" s="242"/>
      <c r="F18" s="242"/>
      <c r="G18" s="242"/>
      <c r="H18" s="242"/>
      <c r="I18" s="242"/>
      <c r="J18" s="242"/>
      <c r="K18" s="242"/>
    </row>
    <row r="19" spans="1:11" x14ac:dyDescent="0.2">
      <c r="B19" s="243"/>
      <c r="C19" s="243"/>
      <c r="D19" s="243"/>
      <c r="E19" s="243"/>
      <c r="F19" s="243"/>
      <c r="G19" s="243"/>
      <c r="H19" s="243"/>
      <c r="I19" s="243"/>
      <c r="J19" s="243"/>
      <c r="K19" s="243"/>
    </row>
    <row r="20" spans="1:11" x14ac:dyDescent="0.2">
      <c r="B20" s="243"/>
      <c r="C20" s="243"/>
      <c r="D20" s="243"/>
      <c r="E20" s="243"/>
      <c r="F20" s="243"/>
      <c r="G20" s="243"/>
      <c r="H20" s="243"/>
      <c r="I20" s="243"/>
      <c r="J20" s="243"/>
      <c r="K20" s="243"/>
    </row>
    <row r="21" spans="1:11" x14ac:dyDescent="0.2">
      <c r="B21" s="243"/>
      <c r="C21" s="243"/>
      <c r="D21" s="243"/>
      <c r="E21" s="243"/>
      <c r="F21" s="243"/>
      <c r="G21" s="243"/>
      <c r="H21" s="243"/>
      <c r="I21" s="243"/>
      <c r="J21" s="243"/>
      <c r="K21" s="243"/>
    </row>
  </sheetData>
  <sheetProtection password="AA36" sheet="1" objects="1" scenarios="1" selectLockedCells="1"/>
  <customSheetViews>
    <customSheetView guid="{761A298F-763A-4E6A-9D75-1A2AA33BEFD7}">
      <selection activeCell="I9" sqref="I9"/>
      <pageMargins left="0.75" right="0.75" top="1" bottom="1" header="0.5" footer="0.5"/>
      <pageSetup orientation="landscape" r:id="rId1"/>
      <headerFooter alignWithMargins="0">
        <oddFooter>&amp;L&amp;6&amp;Z&amp;F</oddFooter>
      </headerFooter>
    </customSheetView>
  </customSheetViews>
  <phoneticPr fontId="4" type="noConversion"/>
  <printOptions horizontalCentered="1"/>
  <pageMargins left="0" right="0" top="0" bottom="0" header="0" footer="0"/>
  <pageSetup scale="75"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topLeftCell="A4" zoomScaleNormal="100" workbookViewId="0">
      <selection activeCell="B32" sqref="B32"/>
    </sheetView>
  </sheetViews>
  <sheetFormatPr defaultColWidth="9.28515625" defaultRowHeight="14.25" x14ac:dyDescent="0.2"/>
  <cols>
    <col min="1" max="1" width="8.42578125" style="99" customWidth="1"/>
    <col min="2" max="2" width="10.28515625" style="99" customWidth="1"/>
    <col min="3" max="5" width="9.28515625" style="99"/>
    <col min="6" max="6" width="6.7109375" style="99" customWidth="1"/>
    <col min="7" max="7" width="9.28515625" style="99"/>
    <col min="8" max="8" width="10.140625" style="99" customWidth="1"/>
    <col min="9" max="9" width="9.28515625" style="99"/>
    <col min="10" max="10" width="6.28515625" style="99" customWidth="1"/>
    <col min="11" max="16384" width="9.28515625" style="99"/>
  </cols>
  <sheetData>
    <row r="1" spans="1:11" ht="15" x14ac:dyDescent="0.2">
      <c r="A1" s="337"/>
      <c r="B1" s="337"/>
      <c r="C1" s="337"/>
      <c r="D1" s="337"/>
      <c r="E1" s="338"/>
      <c r="F1" s="338"/>
      <c r="G1" s="339">
        <f>'Check Request'!$B$6</f>
        <v>0</v>
      </c>
      <c r="H1" s="340"/>
      <c r="I1" s="339">
        <f>'Check Request'!$D$6</f>
        <v>0</v>
      </c>
      <c r="J1" s="340"/>
      <c r="K1" s="228">
        <f>'Check Request'!$H$6</f>
        <v>0</v>
      </c>
    </row>
    <row r="2" spans="1:11" ht="15" customHeight="1" x14ac:dyDescent="0.2">
      <c r="A2" s="195"/>
      <c r="B2" s="341"/>
      <c r="C2" s="341"/>
      <c r="D2" s="341"/>
      <c r="E2" s="341"/>
      <c r="F2" s="341"/>
      <c r="G2" s="341"/>
      <c r="H2" s="341"/>
      <c r="I2" s="196"/>
      <c r="J2" s="196"/>
      <c r="K2" s="197"/>
    </row>
    <row r="3" spans="1:11" s="198" customFormat="1" ht="25.5" customHeight="1" x14ac:dyDescent="0.25">
      <c r="A3" s="342" t="s">
        <v>210</v>
      </c>
      <c r="B3" s="342"/>
      <c r="C3" s="342"/>
      <c r="D3" s="342"/>
      <c r="E3" s="342"/>
      <c r="F3" s="342"/>
      <c r="G3" s="342"/>
      <c r="H3" s="342"/>
      <c r="I3" s="342"/>
      <c r="J3" s="342"/>
      <c r="K3" s="342"/>
    </row>
    <row r="4" spans="1:11" s="198" customFormat="1" ht="25.5" customHeight="1" x14ac:dyDescent="0.25">
      <c r="A4" s="199"/>
      <c r="B4" s="199"/>
      <c r="C4" s="199"/>
      <c r="D4" s="200"/>
      <c r="E4" s="199"/>
      <c r="F4" s="201" t="s">
        <v>202</v>
      </c>
      <c r="G4" s="199"/>
      <c r="H4" s="199"/>
      <c r="I4" s="199"/>
      <c r="J4" s="199"/>
      <c r="K4" s="199"/>
    </row>
    <row r="5" spans="1:11" s="202" customFormat="1" ht="54.75" customHeight="1" x14ac:dyDescent="0.25">
      <c r="A5" s="335"/>
      <c r="B5" s="335"/>
      <c r="C5" s="335"/>
      <c r="D5" s="335"/>
      <c r="E5" s="335"/>
      <c r="F5" s="335"/>
      <c r="G5" s="335"/>
      <c r="H5" s="335"/>
      <c r="I5" s="335"/>
      <c r="J5" s="335"/>
      <c r="K5" s="335"/>
    </row>
    <row r="6" spans="1:11" ht="17.25" customHeight="1" x14ac:dyDescent="0.2">
      <c r="A6" s="203" t="s">
        <v>135</v>
      </c>
      <c r="B6" s="203"/>
      <c r="C6" s="203"/>
      <c r="D6" s="203"/>
      <c r="E6" s="203"/>
      <c r="F6" s="203"/>
      <c r="G6" s="203"/>
      <c r="H6" s="203"/>
      <c r="I6" s="203"/>
      <c r="J6" s="203"/>
      <c r="K6" s="203"/>
    </row>
    <row r="7" spans="1:11" ht="17.25" customHeight="1" x14ac:dyDescent="0.2">
      <c r="A7" s="203" t="s">
        <v>154</v>
      </c>
      <c r="B7" s="203"/>
      <c r="C7" s="203"/>
      <c r="D7" s="203"/>
      <c r="E7" s="203"/>
      <c r="F7" s="203"/>
      <c r="G7" s="203"/>
      <c r="H7" s="203"/>
      <c r="I7" s="203"/>
      <c r="J7" s="203"/>
    </row>
    <row r="8" spans="1:11" s="76" customFormat="1" ht="17.25" customHeight="1" x14ac:dyDescent="0.2">
      <c r="A8" s="53" t="s">
        <v>234</v>
      </c>
      <c r="B8" s="53"/>
      <c r="C8" s="53"/>
      <c r="D8" s="53"/>
      <c r="E8" s="53"/>
      <c r="F8" s="53"/>
      <c r="G8" s="53"/>
      <c r="H8" s="53"/>
      <c r="I8" s="53"/>
      <c r="J8" s="53"/>
    </row>
    <row r="9" spans="1:11" s="76" customFormat="1" ht="17.25" customHeight="1" x14ac:dyDescent="0.2">
      <c r="A9" s="53"/>
      <c r="B9" s="139" t="s">
        <v>121</v>
      </c>
      <c r="C9" s="53"/>
      <c r="D9" s="53"/>
      <c r="E9" s="53"/>
      <c r="F9" s="53"/>
      <c r="G9" s="53"/>
      <c r="H9" s="53"/>
      <c r="I9" s="53"/>
      <c r="J9" s="53"/>
      <c r="K9" s="53"/>
    </row>
    <row r="10" spans="1:11" s="76" customFormat="1" ht="17.25" customHeight="1" x14ac:dyDescent="0.2">
      <c r="A10" s="53"/>
      <c r="B10" s="53" t="s">
        <v>139</v>
      </c>
      <c r="C10" s="53"/>
      <c r="D10" s="53"/>
      <c r="E10" s="53"/>
      <c r="F10" s="53"/>
      <c r="G10" s="53"/>
      <c r="H10" s="53"/>
      <c r="I10" s="53"/>
      <c r="J10" s="53"/>
      <c r="K10" s="53"/>
    </row>
    <row r="11" spans="1:11" s="76" customFormat="1" ht="17.25" customHeight="1" x14ac:dyDescent="0.2">
      <c r="A11" s="53"/>
      <c r="B11" s="53" t="s">
        <v>140</v>
      </c>
      <c r="C11" s="53"/>
      <c r="D11" s="53"/>
      <c r="E11" s="53"/>
      <c r="F11" s="53"/>
      <c r="G11" s="53"/>
      <c r="H11" s="53"/>
      <c r="I11" s="53"/>
      <c r="J11" s="53"/>
      <c r="K11" s="53"/>
    </row>
    <row r="12" spans="1:11" s="76" customFormat="1" ht="17.25" customHeight="1" x14ac:dyDescent="0.2">
      <c r="A12" s="53"/>
      <c r="B12" s="53" t="s">
        <v>238</v>
      </c>
      <c r="C12" s="53"/>
      <c r="D12" s="53"/>
      <c r="E12" s="53"/>
      <c r="F12" s="53"/>
      <c r="G12" s="53"/>
      <c r="H12" s="53"/>
      <c r="I12" s="53"/>
      <c r="J12" s="53"/>
      <c r="K12" s="53"/>
    </row>
    <row r="13" spans="1:11" s="76" customFormat="1" ht="17.25" customHeight="1" x14ac:dyDescent="0.2">
      <c r="A13" s="53"/>
      <c r="B13" s="53" t="s">
        <v>150</v>
      </c>
      <c r="C13" s="53"/>
      <c r="D13" s="53"/>
      <c r="E13" s="53"/>
      <c r="F13" s="53"/>
      <c r="G13" s="53"/>
      <c r="H13" s="53"/>
      <c r="I13" s="53"/>
      <c r="J13" s="53"/>
      <c r="K13" s="53"/>
    </row>
    <row r="14" spans="1:11" s="76" customFormat="1" ht="17.25" customHeight="1" x14ac:dyDescent="0.2">
      <c r="A14" s="53" t="s">
        <v>136</v>
      </c>
      <c r="B14" s="53"/>
      <c r="C14" s="53"/>
      <c r="D14" s="53"/>
      <c r="E14" s="53"/>
      <c r="F14" s="53"/>
      <c r="G14" s="53"/>
      <c r="H14" s="53"/>
      <c r="I14" s="53"/>
      <c r="J14" s="53"/>
      <c r="K14" s="53"/>
    </row>
    <row r="15" spans="1:11" s="76" customFormat="1" ht="17.25" customHeight="1" x14ac:dyDescent="0.2">
      <c r="A15" s="53" t="s">
        <v>141</v>
      </c>
      <c r="B15" s="53"/>
      <c r="C15" s="53"/>
      <c r="D15" s="53"/>
      <c r="E15" s="53"/>
      <c r="F15" s="53"/>
      <c r="G15" s="53"/>
      <c r="H15" s="53"/>
      <c r="I15" s="53"/>
      <c r="J15" s="53"/>
      <c r="K15" s="53"/>
    </row>
    <row r="16" spans="1:11" ht="17.25" customHeight="1" x14ac:dyDescent="0.2">
      <c r="A16" s="203" t="s">
        <v>137</v>
      </c>
      <c r="B16" s="203"/>
      <c r="C16" s="203"/>
      <c r="D16" s="203"/>
      <c r="E16" s="203"/>
      <c r="F16" s="203"/>
      <c r="G16" s="203"/>
      <c r="H16" s="203"/>
      <c r="I16" s="203"/>
      <c r="J16" s="203"/>
      <c r="K16" s="203"/>
    </row>
    <row r="17" spans="1:11" ht="17.25" customHeight="1" x14ac:dyDescent="0.2">
      <c r="A17" s="203" t="s">
        <v>144</v>
      </c>
      <c r="B17" s="203"/>
      <c r="C17" s="203"/>
      <c r="D17" s="204"/>
      <c r="E17" s="203"/>
      <c r="F17" s="203"/>
      <c r="G17" s="203"/>
      <c r="H17" s="203"/>
      <c r="I17" s="203"/>
      <c r="J17" s="203"/>
      <c r="K17" s="203"/>
    </row>
    <row r="18" spans="1:11" ht="17.25" customHeight="1" x14ac:dyDescent="0.2">
      <c r="A18" s="203" t="s">
        <v>143</v>
      </c>
      <c r="B18" s="203"/>
      <c r="C18" s="203"/>
      <c r="D18" s="203"/>
      <c r="E18" s="203"/>
      <c r="F18" s="203"/>
      <c r="G18" s="203"/>
      <c r="H18" s="203"/>
      <c r="I18" s="203"/>
      <c r="J18" s="203"/>
      <c r="K18" s="203"/>
    </row>
    <row r="19" spans="1:11" ht="15.75" customHeight="1" x14ac:dyDescent="0.2"/>
    <row r="20" spans="1:11" ht="7.5" customHeight="1" x14ac:dyDescent="0.2">
      <c r="A20" s="205"/>
      <c r="B20" s="205"/>
      <c r="C20" s="205"/>
      <c r="D20" s="205"/>
      <c r="E20" s="205"/>
      <c r="F20" s="205"/>
      <c r="G20" s="205"/>
      <c r="H20" s="205"/>
      <c r="I20" s="205"/>
      <c r="J20" s="205"/>
      <c r="K20" s="205"/>
    </row>
    <row r="21" spans="1:11" s="76" customFormat="1" x14ac:dyDescent="0.2">
      <c r="A21" s="76" t="s">
        <v>152</v>
      </c>
    </row>
    <row r="22" spans="1:11" s="76" customFormat="1" x14ac:dyDescent="0.2">
      <c r="B22" s="76" t="s">
        <v>145</v>
      </c>
    </row>
    <row r="23" spans="1:11" s="76" customFormat="1" x14ac:dyDescent="0.2">
      <c r="B23" s="76" t="s">
        <v>206</v>
      </c>
    </row>
    <row r="24" spans="1:11" s="76" customFormat="1" x14ac:dyDescent="0.2"/>
    <row r="25" spans="1:11" s="76" customFormat="1" ht="15" customHeight="1" x14ac:dyDescent="0.2">
      <c r="A25" s="77" t="s">
        <v>239</v>
      </c>
      <c r="B25" s="152"/>
      <c r="C25" s="77"/>
      <c r="D25" s="77"/>
      <c r="E25" s="77"/>
      <c r="F25" s="77"/>
      <c r="G25" s="77"/>
      <c r="H25" s="77"/>
      <c r="I25" s="77"/>
      <c r="J25" s="77"/>
      <c r="K25" s="77"/>
    </row>
    <row r="26" spans="1:11" s="76" customFormat="1" ht="72.75" customHeight="1" x14ac:dyDescent="0.2">
      <c r="A26" s="325" t="s">
        <v>285</v>
      </c>
      <c r="B26" s="325"/>
      <c r="C26" s="325"/>
      <c r="D26" s="325"/>
      <c r="E26" s="325"/>
      <c r="F26" s="325"/>
      <c r="G26" s="325"/>
      <c r="H26" s="325"/>
      <c r="I26" s="325"/>
      <c r="J26" s="325"/>
      <c r="K26" s="325"/>
    </row>
    <row r="27" spans="1:11" s="76" customFormat="1" ht="39.75" customHeight="1" x14ac:dyDescent="0.2">
      <c r="A27" s="325" t="s">
        <v>286</v>
      </c>
      <c r="B27" s="325"/>
      <c r="C27" s="325"/>
      <c r="D27" s="325"/>
      <c r="E27" s="325"/>
      <c r="F27" s="325"/>
      <c r="G27" s="325"/>
      <c r="H27" s="325"/>
      <c r="I27" s="325"/>
      <c r="J27" s="325"/>
      <c r="K27" s="325"/>
    </row>
    <row r="28" spans="1:11" s="206" customFormat="1" ht="42" customHeight="1" x14ac:dyDescent="0.2">
      <c r="A28" s="336"/>
      <c r="B28" s="336"/>
      <c r="C28" s="336"/>
      <c r="D28" s="336"/>
      <c r="E28" s="336"/>
      <c r="F28" s="336"/>
      <c r="G28" s="336"/>
      <c r="H28" s="336"/>
      <c r="I28" s="336"/>
      <c r="J28" s="336"/>
      <c r="K28" s="336"/>
    </row>
    <row r="30" spans="1:11" ht="27" customHeight="1" x14ac:dyDescent="0.2"/>
  </sheetData>
  <sheetProtection password="AA36" sheet="1" objects="1" scenarios="1" selectLockedCells="1" selectUnlockedCells="1"/>
  <mergeCells count="10">
    <mergeCell ref="A5:K5"/>
    <mergeCell ref="A27:K27"/>
    <mergeCell ref="A28:K28"/>
    <mergeCell ref="A1:F1"/>
    <mergeCell ref="G1:H1"/>
    <mergeCell ref="I1:J1"/>
    <mergeCell ref="B2:C2"/>
    <mergeCell ref="D2:H2"/>
    <mergeCell ref="A3:K3"/>
    <mergeCell ref="A26:K26"/>
  </mergeCells>
  <conditionalFormatting sqref="G1:K1">
    <cfRule type="cellIs" dxfId="10" priority="1" operator="equal">
      <formula>0</formula>
    </cfRule>
  </conditionalFormatting>
  <pageMargins left="0.7" right="0.7" top="0.75" bottom="0.75" header="0.3" footer="0.3"/>
  <pageSetup scale="85" orientation="portrait" r:id="rId1"/>
  <headerFooter>
    <oddHeader xml:space="preserve">&amp;R&amp;G
</oddHeader>
    <oddFooter xml:space="preserve">&amp;R
</oddFooter>
  </headerFooter>
  <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IT114"/>
  <sheetViews>
    <sheetView showGridLines="0" tabSelected="1" zoomScale="90" zoomScaleNormal="90" workbookViewId="0">
      <selection activeCell="D6" sqref="D6:E6"/>
    </sheetView>
  </sheetViews>
  <sheetFormatPr defaultRowHeight="12.75" x14ac:dyDescent="0.2"/>
  <cols>
    <col min="1" max="1" width="23.42578125" style="281" customWidth="1"/>
    <col min="2" max="2" width="11.28515625" style="281" customWidth="1"/>
    <col min="3" max="3" width="9.140625" style="280"/>
    <col min="4" max="4" width="9.140625" style="281"/>
    <col min="5" max="5" width="13.7109375" style="281" customWidth="1"/>
    <col min="6" max="6" width="7.7109375" style="281" customWidth="1"/>
    <col min="7" max="7" width="11" style="281" customWidth="1"/>
    <col min="8" max="8" width="16.7109375" style="281" customWidth="1"/>
    <col min="9" max="9" width="18.42578125" style="41" bestFit="1" customWidth="1"/>
    <col min="10" max="10" width="0" style="41" hidden="1" customWidth="1"/>
    <col min="11" max="11" width="11" style="41" hidden="1" customWidth="1"/>
    <col min="12" max="12" width="9.140625" style="41" hidden="1" customWidth="1"/>
    <col min="13" max="16" width="9.140625" style="41"/>
    <col min="17" max="17" width="29.28515625" style="41" bestFit="1" customWidth="1"/>
    <col min="18" max="16384" width="9.140625" style="41"/>
  </cols>
  <sheetData>
    <row r="1" spans="1:11" ht="9.75" customHeight="1" x14ac:dyDescent="0.2">
      <c r="J1" s="347"/>
      <c r="K1" s="348"/>
    </row>
    <row r="2" spans="1:11" ht="15" customHeight="1" x14ac:dyDescent="0.2">
      <c r="A2" s="53"/>
      <c r="B2" s="299"/>
      <c r="C2" s="177"/>
      <c r="D2" s="299"/>
      <c r="J2" s="347"/>
      <c r="K2" s="348"/>
    </row>
    <row r="3" spans="1:11" ht="15.75" customHeight="1" x14ac:dyDescent="0.2">
      <c r="A3" s="293" t="s">
        <v>261</v>
      </c>
      <c r="B3" s="297"/>
      <c r="C3" s="299"/>
      <c r="D3" s="298"/>
      <c r="E3" s="298"/>
      <c r="G3" s="294" t="s">
        <v>14</v>
      </c>
      <c r="H3" s="55">
        <f ca="1">TODAY()</f>
        <v>43052</v>
      </c>
      <c r="J3" s="349"/>
      <c r="K3" s="349"/>
    </row>
    <row r="4" spans="1:11" ht="9.75" customHeight="1" x14ac:dyDescent="0.2">
      <c r="A4" s="44"/>
      <c r="B4" s="297"/>
      <c r="C4" s="297"/>
      <c r="D4" s="297"/>
      <c r="E4" s="297"/>
      <c r="G4" s="294"/>
      <c r="H4" s="45"/>
      <c r="J4" s="347"/>
      <c r="K4" s="347"/>
    </row>
    <row r="5" spans="1:11" ht="9.75" customHeight="1" thickBot="1" x14ac:dyDescent="0.25">
      <c r="A5" s="44"/>
      <c r="B5" s="297"/>
      <c r="C5" s="297"/>
      <c r="D5" s="297"/>
      <c r="E5" s="297"/>
      <c r="G5" s="294"/>
      <c r="H5" s="46"/>
      <c r="J5" s="347"/>
      <c r="K5" s="347"/>
    </row>
    <row r="6" spans="1:11" ht="15" customHeight="1" thickBot="1" x14ac:dyDescent="0.25">
      <c r="A6" s="293" t="s">
        <v>236</v>
      </c>
      <c r="B6" s="344"/>
      <c r="C6" s="582"/>
      <c r="D6" s="344"/>
      <c r="E6" s="582"/>
      <c r="G6" s="294" t="s">
        <v>17</v>
      </c>
      <c r="H6" s="36"/>
    </row>
    <row r="7" spans="1:11" x14ac:dyDescent="0.2">
      <c r="A7" s="44"/>
      <c r="B7" s="294" t="s">
        <v>48</v>
      </c>
      <c r="C7" s="299"/>
      <c r="D7" s="294" t="s">
        <v>47</v>
      </c>
      <c r="E7" s="299"/>
      <c r="G7" s="294"/>
      <c r="H7" s="46"/>
    </row>
    <row r="8" spans="1:11" ht="12.75" customHeight="1" x14ac:dyDescent="0.2">
      <c r="A8" s="293"/>
      <c r="B8" s="141"/>
      <c r="C8" s="297"/>
      <c r="D8" s="297"/>
      <c r="E8" s="283" t="s">
        <v>148</v>
      </c>
      <c r="F8" s="283"/>
      <c r="G8" s="283"/>
      <c r="H8" s="133" t="str">
        <f>IF(H12=1,((K8+K10)/AMI!B14),IF(H12=2,(K8+K10)/AMI!C14,IF(H12=3,(K8+K10)/AMI!D14,IF(H12=4,(K8+K10)/AMI!E14,IF(H12=5,((K8+K10)/AMI!F14),IF(H12=6,((K8+K10))/AMI!G14,""))))))</f>
        <v/>
      </c>
      <c r="K8" s="249">
        <f>H11*12</f>
        <v>0</v>
      </c>
    </row>
    <row r="9" spans="1:11" ht="13.5" customHeight="1" x14ac:dyDescent="0.2">
      <c r="A9" s="293" t="s">
        <v>44</v>
      </c>
      <c r="B9" s="194"/>
      <c r="C9" s="297"/>
      <c r="D9" s="297"/>
      <c r="E9" s="283"/>
      <c r="F9" s="283"/>
      <c r="G9" s="283"/>
      <c r="H9" s="54" t="str">
        <f>IF(H12=7,((K8+K10)/AMI!H14),IF(H12=8,(K8+K10)/AMI!I14,IF(H12=9,(K8+K10)/AMI!J14,IF(H12=10,(K8+K10)/AMI!K14,""))))</f>
        <v/>
      </c>
      <c r="K9" s="124"/>
    </row>
    <row r="10" spans="1:11" ht="7.5" customHeight="1" x14ac:dyDescent="0.2">
      <c r="B10" s="134"/>
      <c r="C10" s="134"/>
      <c r="D10" s="134"/>
      <c r="E10" s="283"/>
      <c r="F10" s="283"/>
      <c r="G10" s="283"/>
      <c r="K10" s="249">
        <f>(D10*12)</f>
        <v>0</v>
      </c>
    </row>
    <row r="11" spans="1:11" ht="19.5" customHeight="1" x14ac:dyDescent="0.2">
      <c r="A11" s="300" t="s">
        <v>0</v>
      </c>
      <c r="B11" s="300"/>
      <c r="C11" s="301" t="s">
        <v>61</v>
      </c>
      <c r="D11" s="301"/>
      <c r="E11" s="125"/>
      <c r="F11" s="125"/>
      <c r="G11" s="47" t="s">
        <v>115</v>
      </c>
      <c r="H11" s="126">
        <f>'Income Calculations Sheet'!H45:K45</f>
        <v>0</v>
      </c>
    </row>
    <row r="12" spans="1:11" ht="14.45" customHeight="1" x14ac:dyDescent="0.2">
      <c r="A12" s="280"/>
      <c r="B12" s="39"/>
      <c r="G12" s="47" t="s">
        <v>35</v>
      </c>
      <c r="H12" s="127"/>
      <c r="I12" s="51"/>
    </row>
    <row r="13" spans="1:11" ht="7.5" customHeight="1" x14ac:dyDescent="0.2">
      <c r="B13" s="48"/>
      <c r="C13" s="128"/>
      <c r="D13" s="128"/>
      <c r="E13" s="128"/>
      <c r="F13" s="128"/>
      <c r="G13" s="128"/>
      <c r="H13" s="128"/>
    </row>
    <row r="14" spans="1:11" ht="12" customHeight="1" x14ac:dyDescent="0.2">
      <c r="B14" s="39"/>
      <c r="C14" s="345" t="s">
        <v>211</v>
      </c>
      <c r="D14" s="346"/>
      <c r="E14" s="346"/>
      <c r="F14" s="346"/>
      <c r="G14" s="346"/>
      <c r="H14" s="346"/>
    </row>
    <row r="15" spans="1:11" ht="17.25" customHeight="1" x14ac:dyDescent="0.2">
      <c r="B15" s="140">
        <f>(B12+B14)</f>
        <v>0</v>
      </c>
      <c r="C15" s="346"/>
      <c r="D15" s="346"/>
      <c r="E15" s="346"/>
      <c r="F15" s="346"/>
      <c r="G15" s="346"/>
      <c r="H15" s="346"/>
    </row>
    <row r="16" spans="1:11" s="210" customFormat="1" ht="6.75" customHeight="1" x14ac:dyDescent="0.2">
      <c r="A16" s="281"/>
      <c r="B16" s="49"/>
      <c r="C16" s="128"/>
      <c r="D16" s="128"/>
      <c r="E16" s="128"/>
      <c r="F16" s="128"/>
      <c r="G16" s="128"/>
      <c r="H16" s="128"/>
    </row>
    <row r="17" spans="1:254" s="210" customFormat="1" ht="16.899999999999999" customHeight="1" x14ac:dyDescent="0.2">
      <c r="A17" s="280" t="s">
        <v>199</v>
      </c>
      <c r="B17" s="280"/>
      <c r="C17" s="280"/>
      <c r="D17" s="297"/>
      <c r="E17" s="299"/>
      <c r="F17" s="296"/>
      <c r="G17" s="297"/>
      <c r="H17" s="297"/>
      <c r="I17" s="134"/>
      <c r="J17" s="134"/>
      <c r="K17" s="134"/>
      <c r="L17" s="134"/>
      <c r="M17" s="134"/>
      <c r="N17" s="134"/>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c r="BI17" s="209"/>
      <c r="BJ17" s="209"/>
      <c r="BK17" s="209"/>
      <c r="BL17" s="209"/>
      <c r="BM17" s="209"/>
      <c r="BN17" s="209"/>
      <c r="BO17" s="209"/>
      <c r="BP17" s="209"/>
      <c r="BQ17" s="209"/>
      <c r="BR17" s="209"/>
      <c r="BS17" s="209"/>
      <c r="BT17" s="209"/>
      <c r="BU17" s="209"/>
      <c r="BV17" s="209"/>
      <c r="BW17" s="209"/>
      <c r="BX17" s="209"/>
      <c r="BY17" s="209"/>
      <c r="BZ17" s="209"/>
      <c r="CA17" s="209"/>
      <c r="CB17" s="209"/>
      <c r="CC17" s="209"/>
      <c r="CD17" s="209"/>
      <c r="CE17" s="209"/>
      <c r="CF17" s="209"/>
      <c r="CG17" s="209"/>
      <c r="CH17" s="209"/>
      <c r="CI17" s="209"/>
      <c r="CJ17" s="209"/>
      <c r="CK17" s="209"/>
      <c r="CL17" s="209"/>
      <c r="CM17" s="209"/>
      <c r="CN17" s="209"/>
      <c r="CO17" s="209"/>
      <c r="CP17" s="209"/>
      <c r="CQ17" s="209"/>
      <c r="CR17" s="209"/>
      <c r="CS17" s="209"/>
      <c r="CT17" s="209"/>
      <c r="CU17" s="209"/>
      <c r="CV17" s="209"/>
      <c r="CW17" s="209"/>
      <c r="CX17" s="209"/>
      <c r="CY17" s="209"/>
      <c r="CZ17" s="209"/>
      <c r="DA17" s="209"/>
      <c r="DB17" s="209"/>
      <c r="DC17" s="209"/>
      <c r="DD17" s="209"/>
      <c r="DE17" s="209"/>
      <c r="DF17" s="209"/>
      <c r="DG17" s="209"/>
      <c r="DH17" s="209"/>
      <c r="DI17" s="209"/>
      <c r="DJ17" s="209"/>
      <c r="DK17" s="209"/>
      <c r="DL17" s="209"/>
      <c r="DM17" s="209"/>
      <c r="DN17" s="209"/>
      <c r="DO17" s="209"/>
      <c r="DP17" s="209"/>
      <c r="DQ17" s="209"/>
      <c r="DR17" s="209"/>
      <c r="DS17" s="209"/>
      <c r="DT17" s="209"/>
      <c r="DU17" s="209"/>
      <c r="DV17" s="209"/>
      <c r="DW17" s="209"/>
      <c r="DX17" s="209"/>
      <c r="DY17" s="209"/>
      <c r="DZ17" s="209"/>
      <c r="EA17" s="209"/>
      <c r="EB17" s="209"/>
      <c r="EC17" s="209"/>
      <c r="ED17" s="209"/>
      <c r="EE17" s="209"/>
      <c r="EF17" s="209"/>
      <c r="EG17" s="209"/>
      <c r="EH17" s="209"/>
      <c r="EI17" s="209"/>
      <c r="EJ17" s="209"/>
      <c r="EK17" s="209"/>
      <c r="EL17" s="209"/>
      <c r="EM17" s="209"/>
      <c r="EN17" s="209"/>
      <c r="EO17" s="209"/>
      <c r="EP17" s="209"/>
      <c r="EQ17" s="209"/>
      <c r="ER17" s="209"/>
      <c r="ES17" s="209"/>
      <c r="ET17" s="209"/>
      <c r="EU17" s="209"/>
      <c r="EV17" s="209"/>
      <c r="EW17" s="209"/>
      <c r="EX17" s="209"/>
      <c r="EY17" s="209"/>
      <c r="EZ17" s="209"/>
      <c r="FA17" s="209"/>
      <c r="FB17" s="209"/>
      <c r="FC17" s="209"/>
      <c r="FD17" s="209"/>
      <c r="FE17" s="209"/>
      <c r="FF17" s="209"/>
      <c r="FG17" s="209"/>
      <c r="FH17" s="209"/>
      <c r="FI17" s="209"/>
      <c r="FJ17" s="209"/>
      <c r="FK17" s="209"/>
      <c r="FL17" s="209"/>
      <c r="FM17" s="209"/>
      <c r="FN17" s="209"/>
      <c r="FO17" s="209"/>
      <c r="FP17" s="209"/>
      <c r="FQ17" s="209"/>
      <c r="FR17" s="209"/>
      <c r="FS17" s="209"/>
      <c r="FT17" s="209"/>
      <c r="FU17" s="209"/>
      <c r="FV17" s="209"/>
      <c r="FW17" s="209"/>
      <c r="FX17" s="209"/>
      <c r="FY17" s="209"/>
      <c r="FZ17" s="209"/>
      <c r="GA17" s="209"/>
      <c r="GB17" s="209"/>
      <c r="GC17" s="209"/>
      <c r="GD17" s="209"/>
      <c r="GE17" s="209"/>
      <c r="GF17" s="209"/>
      <c r="GG17" s="209"/>
      <c r="GH17" s="209"/>
      <c r="GI17" s="209"/>
      <c r="GJ17" s="209"/>
      <c r="GK17" s="209"/>
      <c r="GL17" s="209"/>
      <c r="GM17" s="209"/>
      <c r="GN17" s="209"/>
      <c r="GO17" s="209"/>
      <c r="GP17" s="209"/>
      <c r="GQ17" s="209"/>
      <c r="GR17" s="209"/>
      <c r="GS17" s="209"/>
      <c r="GT17" s="209"/>
      <c r="GU17" s="209"/>
      <c r="GV17" s="209"/>
      <c r="GW17" s="209"/>
      <c r="GX17" s="209"/>
      <c r="GY17" s="209"/>
      <c r="GZ17" s="209"/>
      <c r="HA17" s="209"/>
      <c r="HB17" s="209"/>
      <c r="HC17" s="209"/>
      <c r="HD17" s="209"/>
      <c r="HE17" s="209"/>
      <c r="HF17" s="209"/>
      <c r="HG17" s="209"/>
      <c r="HH17" s="209"/>
      <c r="HI17" s="209"/>
      <c r="HJ17" s="209"/>
      <c r="HK17" s="209"/>
      <c r="HL17" s="209"/>
      <c r="HM17" s="209"/>
      <c r="HN17" s="209"/>
      <c r="HO17" s="209"/>
      <c r="HP17" s="209"/>
      <c r="HQ17" s="209"/>
      <c r="HR17" s="209"/>
      <c r="HS17" s="209"/>
      <c r="HT17" s="209"/>
      <c r="HU17" s="209"/>
      <c r="HV17" s="209"/>
      <c r="HW17" s="209"/>
      <c r="HX17" s="209"/>
      <c r="HY17" s="209"/>
      <c r="HZ17" s="209"/>
      <c r="IA17" s="209"/>
      <c r="IB17" s="209"/>
      <c r="IC17" s="209"/>
      <c r="ID17" s="209"/>
      <c r="IE17" s="209"/>
      <c r="IF17" s="209"/>
      <c r="IG17" s="209"/>
      <c r="IH17" s="209"/>
      <c r="II17" s="209"/>
      <c r="IJ17" s="209"/>
      <c r="IK17" s="209"/>
      <c r="IL17" s="209"/>
      <c r="IM17" s="209"/>
      <c r="IN17" s="209"/>
      <c r="IO17" s="209"/>
      <c r="IP17" s="209"/>
      <c r="IQ17" s="209"/>
      <c r="IR17" s="209"/>
      <c r="IS17" s="209"/>
      <c r="IT17" s="209"/>
    </row>
    <row r="18" spans="1:254" s="210" customFormat="1" ht="6.75" customHeight="1" x14ac:dyDescent="0.2">
      <c r="A18" s="281"/>
      <c r="B18" s="49"/>
      <c r="C18" s="128"/>
      <c r="D18" s="128"/>
      <c r="E18" s="128"/>
      <c r="F18" s="128"/>
      <c r="G18" s="128"/>
      <c r="H18" s="128"/>
    </row>
    <row r="19" spans="1:254" ht="17.25" customHeight="1" x14ac:dyDescent="0.2">
      <c r="A19" s="291" t="s">
        <v>288</v>
      </c>
      <c r="B19" s="314"/>
      <c r="C19" s="314"/>
      <c r="D19" s="314"/>
      <c r="E19" s="128"/>
      <c r="F19" s="128"/>
      <c r="G19" s="128"/>
      <c r="H19" s="128"/>
    </row>
    <row r="20" spans="1:254" ht="6.75" customHeight="1" x14ac:dyDescent="0.2">
      <c r="B20" s="49"/>
      <c r="C20" s="128"/>
      <c r="D20" s="128"/>
      <c r="E20" s="128"/>
      <c r="F20" s="128"/>
      <c r="G20" s="128"/>
      <c r="H20" s="128"/>
    </row>
    <row r="21" spans="1:254" ht="15.75" customHeight="1" x14ac:dyDescent="0.2">
      <c r="A21" s="291" t="s">
        <v>146</v>
      </c>
      <c r="B21" s="295"/>
      <c r="C21" s="295"/>
      <c r="D21" s="295"/>
      <c r="E21" s="295"/>
      <c r="F21" s="293"/>
      <c r="G21" s="294"/>
      <c r="H21" s="50"/>
    </row>
    <row r="22" spans="1:254" ht="9.6" customHeight="1" x14ac:dyDescent="0.2"/>
    <row r="23" spans="1:254" ht="14.25" x14ac:dyDescent="0.2">
      <c r="A23" s="291" t="s">
        <v>1</v>
      </c>
      <c r="B23" s="291"/>
      <c r="C23" s="291"/>
      <c r="D23" s="291"/>
      <c r="E23" s="291"/>
      <c r="F23" s="291"/>
      <c r="G23" s="291"/>
      <c r="H23" s="291"/>
    </row>
    <row r="24" spans="1:254" ht="6" customHeight="1" x14ac:dyDescent="0.2"/>
    <row r="25" spans="1:254" x14ac:dyDescent="0.2">
      <c r="B25" s="42"/>
      <c r="D25" s="293" t="s">
        <v>19</v>
      </c>
      <c r="E25" s="285"/>
      <c r="F25" s="289"/>
      <c r="G25" s="289"/>
      <c r="H25" s="290"/>
    </row>
    <row r="26" spans="1:254" ht="4.5" customHeight="1" x14ac:dyDescent="0.2">
      <c r="D26" s="293"/>
    </row>
    <row r="27" spans="1:254" x14ac:dyDescent="0.2">
      <c r="B27" s="42"/>
      <c r="D27" s="293" t="s">
        <v>19</v>
      </c>
      <c r="E27" s="285"/>
      <c r="F27" s="286"/>
      <c r="G27" s="286"/>
      <c r="H27" s="287"/>
    </row>
    <row r="28" spans="1:254" ht="4.5" customHeight="1" x14ac:dyDescent="0.2">
      <c r="D28" s="293"/>
    </row>
    <row r="29" spans="1:254" x14ac:dyDescent="0.2">
      <c r="B29" s="42"/>
      <c r="D29" s="293" t="s">
        <v>19</v>
      </c>
      <c r="E29" s="285"/>
      <c r="F29" s="286"/>
      <c r="G29" s="286"/>
      <c r="H29" s="287"/>
    </row>
    <row r="30" spans="1:254" ht="9" customHeight="1" x14ac:dyDescent="0.2">
      <c r="A30" s="284"/>
      <c r="B30" s="284"/>
      <c r="C30" s="284"/>
      <c r="D30" s="284"/>
      <c r="E30" s="284"/>
      <c r="F30" s="284"/>
      <c r="G30" s="284"/>
      <c r="H30" s="284"/>
    </row>
    <row r="31" spans="1:254" s="281" customFormat="1" x14ac:dyDescent="0.2">
      <c r="A31" s="298" t="s">
        <v>147</v>
      </c>
      <c r="B31" s="42"/>
      <c r="C31" s="280"/>
      <c r="D31" s="293" t="s">
        <v>52</v>
      </c>
      <c r="E31" s="285"/>
      <c r="F31" s="286"/>
      <c r="G31" s="286"/>
      <c r="H31" s="287"/>
    </row>
    <row r="32" spans="1:254" s="281" customFormat="1" ht="9" customHeight="1" x14ac:dyDescent="0.2">
      <c r="A32" s="284"/>
      <c r="B32" s="284"/>
      <c r="C32" s="284"/>
      <c r="D32" s="284"/>
      <c r="E32" s="284"/>
      <c r="F32" s="284"/>
      <c r="G32" s="284"/>
      <c r="H32" s="284"/>
    </row>
    <row r="33" spans="1:254" s="281" customFormat="1" ht="18.75" customHeight="1" thickBot="1" x14ac:dyDescent="0.25">
      <c r="A33" s="320" t="s">
        <v>317</v>
      </c>
      <c r="B33" s="321"/>
      <c r="C33" s="321"/>
      <c r="D33" s="321"/>
      <c r="E33" s="321"/>
      <c r="F33" s="321"/>
      <c r="G33" s="321"/>
      <c r="H33" s="321"/>
    </row>
    <row r="34" spans="1:254" s="281" customFormat="1" ht="9" customHeight="1" thickTop="1" x14ac:dyDescent="0.2">
      <c r="A34" s="284"/>
      <c r="B34" s="284"/>
      <c r="C34" s="284"/>
      <c r="D34" s="284"/>
      <c r="E34" s="284"/>
      <c r="F34" s="284"/>
      <c r="G34" s="284"/>
      <c r="H34" s="284"/>
    </row>
    <row r="35" spans="1:254" s="281" customFormat="1" x14ac:dyDescent="0.2">
      <c r="A35" s="298" t="s">
        <v>318</v>
      </c>
      <c r="B35" s="42"/>
      <c r="C35" s="280"/>
      <c r="D35" s="293"/>
      <c r="E35" s="52"/>
      <c r="F35" s="52"/>
      <c r="G35" s="52"/>
      <c r="H35" s="52"/>
    </row>
    <row r="36" spans="1:254" s="281" customFormat="1" ht="9" customHeight="1" x14ac:dyDescent="0.2">
      <c r="A36" s="284"/>
      <c r="B36" s="284"/>
      <c r="C36" s="284"/>
      <c r="D36" s="284"/>
      <c r="E36" s="284"/>
      <c r="F36" s="284"/>
      <c r="G36" s="284"/>
      <c r="H36" s="284"/>
    </row>
    <row r="37" spans="1:254" s="281" customFormat="1" x14ac:dyDescent="0.2">
      <c r="A37" s="298" t="s">
        <v>319</v>
      </c>
      <c r="B37" s="42"/>
      <c r="C37" s="280"/>
      <c r="D37" s="293"/>
      <c r="E37" s="52"/>
      <c r="F37" s="52"/>
      <c r="G37" s="52"/>
      <c r="H37" s="52"/>
    </row>
    <row r="38" spans="1:254" s="281" customFormat="1" ht="9" customHeight="1" x14ac:dyDescent="0.2">
      <c r="A38" s="284"/>
      <c r="B38" s="284"/>
      <c r="C38" s="284"/>
      <c r="D38" s="284"/>
      <c r="E38" s="284"/>
      <c r="F38" s="284"/>
      <c r="G38" s="284"/>
      <c r="H38" s="284"/>
    </row>
    <row r="39" spans="1:254" s="281" customFormat="1" x14ac:dyDescent="0.2">
      <c r="A39" s="298" t="s">
        <v>320</v>
      </c>
      <c r="B39" s="42"/>
      <c r="C39" s="280"/>
      <c r="D39" s="293"/>
      <c r="E39" s="52"/>
      <c r="F39" s="52"/>
      <c r="G39" s="52"/>
      <c r="H39" s="52"/>
    </row>
    <row r="40" spans="1:254" s="281" customFormat="1" ht="9" customHeight="1" x14ac:dyDescent="0.2">
      <c r="A40" s="284"/>
      <c r="B40" s="284"/>
      <c r="C40" s="284"/>
      <c r="D40" s="284"/>
      <c r="E40" s="284"/>
      <c r="F40" s="284"/>
      <c r="G40" s="284"/>
      <c r="H40" s="284"/>
    </row>
    <row r="41" spans="1:254" s="281" customFormat="1" x14ac:dyDescent="0.2">
      <c r="A41" s="298" t="s">
        <v>321</v>
      </c>
      <c r="B41" s="42"/>
      <c r="C41" s="280"/>
      <c r="D41" s="293"/>
      <c r="E41" s="52"/>
      <c r="F41" s="52"/>
      <c r="G41" s="52"/>
      <c r="H41" s="52"/>
    </row>
    <row r="42" spans="1:254" s="281" customFormat="1" ht="9" customHeight="1" x14ac:dyDescent="0.2">
      <c r="A42" s="284"/>
      <c r="B42" s="284"/>
      <c r="C42" s="284"/>
      <c r="D42" s="284"/>
      <c r="E42" s="284"/>
      <c r="F42" s="284"/>
      <c r="G42" s="284"/>
      <c r="H42" s="284"/>
    </row>
    <row r="43" spans="1:254" s="281" customFormat="1" x14ac:dyDescent="0.2">
      <c r="A43" s="298" t="s">
        <v>322</v>
      </c>
      <c r="B43" s="42"/>
      <c r="C43" s="280"/>
      <c r="D43" s="293"/>
      <c r="E43" s="52"/>
      <c r="F43" s="52"/>
      <c r="G43" s="52"/>
      <c r="H43" s="52"/>
    </row>
    <row r="44" spans="1:254" s="281" customFormat="1" ht="9" customHeight="1" x14ac:dyDescent="0.2">
      <c r="A44" s="284"/>
      <c r="B44" s="284"/>
      <c r="C44" s="284"/>
      <c r="D44" s="284"/>
      <c r="E44" s="284"/>
      <c r="F44" s="284"/>
      <c r="G44" s="284"/>
      <c r="H44" s="284"/>
    </row>
    <row r="45" spans="1:254" x14ac:dyDescent="0.2">
      <c r="A45" s="282" t="s">
        <v>15</v>
      </c>
      <c r="B45" s="319">
        <f>B15+B25+B27+B29+B31+B35+B37+B39+B41+B43</f>
        <v>0</v>
      </c>
    </row>
    <row r="46" spans="1:254" x14ac:dyDescent="0.2">
      <c r="A46" s="293"/>
      <c r="B46" s="48"/>
    </row>
    <row r="47" spans="1:254" ht="14.25" x14ac:dyDescent="0.2">
      <c r="A47" s="288" t="s">
        <v>18</v>
      </c>
      <c r="B47" s="288"/>
      <c r="C47" s="288"/>
      <c r="D47" s="288"/>
      <c r="E47" s="294"/>
      <c r="F47" s="292"/>
      <c r="G47" s="292"/>
      <c r="H47" s="292"/>
    </row>
    <row r="48" spans="1:254" ht="6.75" customHeight="1" x14ac:dyDescent="0.2">
      <c r="A48" s="280"/>
      <c r="B48" s="280"/>
      <c r="D48" s="280"/>
      <c r="E48" s="292"/>
      <c r="F48" s="292"/>
      <c r="G48" s="292"/>
      <c r="H48" s="292"/>
      <c r="I48" s="134"/>
      <c r="J48" s="134"/>
      <c r="K48" s="134"/>
      <c r="L48" s="134"/>
      <c r="M48" s="134"/>
      <c r="N48" s="134"/>
      <c r="O48" s="343"/>
      <c r="P48" s="343"/>
      <c r="Q48" s="343"/>
      <c r="R48" s="343"/>
      <c r="S48" s="343"/>
      <c r="T48" s="343"/>
      <c r="U48" s="343"/>
      <c r="V48" s="343"/>
      <c r="W48" s="343"/>
      <c r="X48" s="343"/>
      <c r="Y48" s="343"/>
      <c r="Z48" s="343"/>
      <c r="AA48" s="343"/>
      <c r="AB48" s="343"/>
      <c r="AC48" s="343"/>
      <c r="AD48" s="343"/>
      <c r="AE48" s="343"/>
      <c r="AF48" s="343"/>
      <c r="AG48" s="343"/>
      <c r="AH48" s="343"/>
      <c r="AI48" s="343"/>
      <c r="AJ48" s="343"/>
      <c r="AK48" s="343"/>
      <c r="AL48" s="343"/>
      <c r="AM48" s="343"/>
      <c r="AN48" s="343"/>
      <c r="AO48" s="343"/>
      <c r="AP48" s="343"/>
      <c r="AQ48" s="343"/>
      <c r="AR48" s="343"/>
      <c r="AS48" s="343"/>
      <c r="AT48" s="343"/>
      <c r="AU48" s="343"/>
      <c r="AV48" s="343"/>
      <c r="AW48" s="343"/>
      <c r="AX48" s="343"/>
      <c r="AY48" s="343"/>
      <c r="AZ48" s="343"/>
      <c r="BA48" s="343"/>
      <c r="BB48" s="343"/>
      <c r="BC48" s="343"/>
      <c r="BD48" s="343"/>
      <c r="BE48" s="343"/>
      <c r="BF48" s="343"/>
      <c r="BG48" s="343"/>
      <c r="BH48" s="343"/>
      <c r="BI48" s="343"/>
      <c r="BJ48" s="343"/>
      <c r="BK48" s="343"/>
      <c r="BL48" s="343"/>
      <c r="BM48" s="343"/>
      <c r="BN48" s="343"/>
      <c r="BO48" s="343"/>
      <c r="BP48" s="343"/>
      <c r="BQ48" s="343"/>
      <c r="BR48" s="343"/>
      <c r="BS48" s="343"/>
      <c r="BT48" s="343"/>
      <c r="BU48" s="343"/>
      <c r="BV48" s="343"/>
      <c r="BW48" s="343"/>
      <c r="BX48" s="343"/>
      <c r="BY48" s="343"/>
      <c r="BZ48" s="343"/>
      <c r="CA48" s="343"/>
      <c r="CB48" s="343"/>
      <c r="CC48" s="343"/>
      <c r="CD48" s="343"/>
      <c r="CE48" s="343"/>
      <c r="CF48" s="343"/>
      <c r="CG48" s="343"/>
      <c r="CH48" s="343"/>
      <c r="CI48" s="343"/>
      <c r="CJ48" s="343"/>
      <c r="CK48" s="343"/>
      <c r="CL48" s="343"/>
      <c r="CM48" s="343"/>
      <c r="CN48" s="343"/>
      <c r="CO48" s="343"/>
      <c r="CP48" s="343"/>
      <c r="CQ48" s="343"/>
      <c r="CR48" s="343"/>
      <c r="CS48" s="343"/>
      <c r="CT48" s="343"/>
      <c r="CU48" s="343"/>
      <c r="CV48" s="343"/>
      <c r="CW48" s="343"/>
      <c r="CX48" s="343"/>
      <c r="CY48" s="343"/>
      <c r="CZ48" s="343"/>
      <c r="DA48" s="343"/>
      <c r="DB48" s="343"/>
      <c r="DC48" s="343"/>
      <c r="DD48" s="343"/>
      <c r="DE48" s="343"/>
      <c r="DF48" s="343"/>
      <c r="DG48" s="343"/>
      <c r="DH48" s="343"/>
      <c r="DI48" s="343"/>
      <c r="DJ48" s="343"/>
      <c r="DK48" s="343"/>
      <c r="DL48" s="343"/>
      <c r="DM48" s="343"/>
      <c r="DN48" s="343"/>
      <c r="DO48" s="343"/>
      <c r="DP48" s="343"/>
      <c r="DQ48" s="343"/>
      <c r="DR48" s="343"/>
      <c r="DS48" s="343"/>
      <c r="DT48" s="343"/>
      <c r="DU48" s="343"/>
      <c r="DV48" s="343"/>
      <c r="DW48" s="343"/>
      <c r="DX48" s="343"/>
      <c r="DY48" s="343"/>
      <c r="DZ48" s="343"/>
      <c r="EA48" s="343"/>
      <c r="EB48" s="343"/>
      <c r="EC48" s="343"/>
      <c r="ED48" s="343"/>
      <c r="EE48" s="343"/>
      <c r="EF48" s="343"/>
      <c r="EG48" s="343"/>
      <c r="EH48" s="343"/>
      <c r="EI48" s="343"/>
      <c r="EJ48" s="343"/>
      <c r="EK48" s="343"/>
      <c r="EL48" s="343"/>
      <c r="EM48" s="343"/>
      <c r="EN48" s="343"/>
      <c r="EO48" s="343"/>
      <c r="EP48" s="343"/>
      <c r="EQ48" s="343"/>
      <c r="ER48" s="343"/>
      <c r="ES48" s="343"/>
      <c r="ET48" s="343"/>
      <c r="EU48" s="343"/>
      <c r="EV48" s="343"/>
      <c r="EW48" s="343"/>
      <c r="EX48" s="343"/>
      <c r="EY48" s="343"/>
      <c r="EZ48" s="343"/>
      <c r="FA48" s="343"/>
      <c r="FB48" s="343"/>
      <c r="FC48" s="343"/>
      <c r="FD48" s="343"/>
      <c r="FE48" s="343"/>
      <c r="FF48" s="343"/>
      <c r="FG48" s="343"/>
      <c r="FH48" s="343"/>
      <c r="FI48" s="343"/>
      <c r="FJ48" s="343"/>
      <c r="FK48" s="343"/>
      <c r="FL48" s="343"/>
      <c r="FM48" s="343"/>
      <c r="FN48" s="343"/>
      <c r="FO48" s="343"/>
      <c r="FP48" s="343"/>
      <c r="FQ48" s="343"/>
      <c r="FR48" s="343"/>
      <c r="FS48" s="343"/>
      <c r="FT48" s="343"/>
      <c r="FU48" s="343"/>
      <c r="FV48" s="343"/>
      <c r="FW48" s="343"/>
      <c r="FX48" s="343"/>
      <c r="FY48" s="343"/>
      <c r="FZ48" s="343"/>
      <c r="GA48" s="343"/>
      <c r="GB48" s="343"/>
      <c r="GC48" s="343"/>
      <c r="GD48" s="343"/>
      <c r="GE48" s="343"/>
      <c r="GF48" s="343"/>
      <c r="GG48" s="343"/>
      <c r="GH48" s="343"/>
      <c r="GI48" s="343"/>
      <c r="GJ48" s="343"/>
      <c r="GK48" s="343"/>
      <c r="GL48" s="343"/>
      <c r="GM48" s="343"/>
      <c r="GN48" s="343"/>
      <c r="GO48" s="343"/>
      <c r="GP48" s="343"/>
      <c r="GQ48" s="343"/>
      <c r="GR48" s="343"/>
      <c r="GS48" s="343"/>
      <c r="GT48" s="343"/>
      <c r="GU48" s="343"/>
      <c r="GV48" s="343"/>
      <c r="GW48" s="343"/>
      <c r="GX48" s="343"/>
      <c r="GY48" s="343"/>
      <c r="GZ48" s="343"/>
      <c r="HA48" s="343"/>
      <c r="HB48" s="343"/>
      <c r="HC48" s="343"/>
      <c r="HD48" s="343"/>
      <c r="HE48" s="343"/>
      <c r="HF48" s="343"/>
      <c r="HG48" s="343"/>
      <c r="HH48" s="343"/>
      <c r="HI48" s="343"/>
      <c r="HJ48" s="343"/>
      <c r="HK48" s="343"/>
      <c r="HL48" s="343"/>
      <c r="HM48" s="343"/>
      <c r="HN48" s="343"/>
      <c r="HO48" s="343"/>
      <c r="HP48" s="343"/>
      <c r="HQ48" s="343"/>
      <c r="HR48" s="343"/>
      <c r="HS48" s="343"/>
      <c r="HT48" s="343"/>
      <c r="HU48" s="343"/>
      <c r="HV48" s="343"/>
      <c r="HW48" s="343"/>
      <c r="HX48" s="343"/>
      <c r="HY48" s="343"/>
      <c r="HZ48" s="343"/>
      <c r="IA48" s="343"/>
      <c r="IB48" s="343"/>
      <c r="IC48" s="343"/>
      <c r="ID48" s="343"/>
      <c r="IE48" s="343"/>
      <c r="IF48" s="343"/>
      <c r="IG48" s="343"/>
      <c r="IH48" s="343"/>
      <c r="II48" s="343"/>
      <c r="IJ48" s="343"/>
      <c r="IK48" s="343"/>
      <c r="IL48" s="343"/>
      <c r="IM48" s="343"/>
      <c r="IN48" s="343"/>
      <c r="IO48" s="343"/>
      <c r="IP48" s="343"/>
      <c r="IQ48" s="343"/>
      <c r="IR48" s="343"/>
      <c r="IS48" s="343"/>
      <c r="IT48" s="343"/>
    </row>
    <row r="49" spans="1:254" ht="16.899999999999999" customHeight="1" x14ac:dyDescent="0.2">
      <c r="A49" s="81" t="s">
        <v>207</v>
      </c>
      <c r="B49" s="280"/>
      <c r="D49" s="288"/>
      <c r="E49" s="299"/>
      <c r="F49" s="296"/>
      <c r="G49" s="296"/>
      <c r="H49" s="296"/>
      <c r="I49" s="134"/>
      <c r="J49" s="134"/>
      <c r="K49" s="134"/>
      <c r="L49" s="134"/>
      <c r="M49" s="134"/>
      <c r="N49" s="134"/>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29"/>
      <c r="BQ49" s="129"/>
      <c r="BR49" s="129"/>
      <c r="BS49" s="129"/>
      <c r="BT49" s="129"/>
      <c r="BU49" s="129"/>
      <c r="BV49" s="129"/>
      <c r="BW49" s="129"/>
      <c r="BX49" s="129"/>
      <c r="BY49" s="129"/>
      <c r="BZ49" s="129"/>
      <c r="CA49" s="129"/>
      <c r="CB49" s="129"/>
      <c r="CC49" s="129"/>
      <c r="CD49" s="129"/>
      <c r="CE49" s="129"/>
      <c r="CF49" s="129"/>
      <c r="CG49" s="129"/>
      <c r="CH49" s="129"/>
      <c r="CI49" s="129"/>
      <c r="CJ49" s="129"/>
      <c r="CK49" s="129"/>
      <c r="CL49" s="129"/>
      <c r="CM49" s="129"/>
      <c r="CN49" s="129"/>
      <c r="CO49" s="129"/>
      <c r="CP49" s="129"/>
      <c r="CQ49" s="129"/>
      <c r="CR49" s="129"/>
      <c r="CS49" s="129"/>
      <c r="CT49" s="129"/>
      <c r="CU49" s="129"/>
      <c r="CV49" s="129"/>
      <c r="CW49" s="129"/>
      <c r="CX49" s="129"/>
      <c r="CY49" s="129"/>
      <c r="CZ49" s="129"/>
      <c r="DA49" s="129"/>
      <c r="DB49" s="129"/>
      <c r="DC49" s="129"/>
      <c r="DD49" s="129"/>
      <c r="DE49" s="129"/>
      <c r="DF49" s="129"/>
      <c r="DG49" s="129"/>
      <c r="DH49" s="129"/>
      <c r="DI49" s="129"/>
      <c r="DJ49" s="129"/>
      <c r="DK49" s="129"/>
      <c r="DL49" s="129"/>
      <c r="DM49" s="129"/>
      <c r="DN49" s="129"/>
      <c r="DO49" s="129"/>
      <c r="DP49" s="129"/>
      <c r="DQ49" s="129"/>
      <c r="DR49" s="129"/>
      <c r="DS49" s="129"/>
      <c r="DT49" s="129"/>
      <c r="DU49" s="129"/>
      <c r="DV49" s="129"/>
      <c r="DW49" s="129"/>
      <c r="DX49" s="129"/>
      <c r="DY49" s="129"/>
      <c r="DZ49" s="129"/>
      <c r="EA49" s="129"/>
      <c r="EB49" s="129"/>
      <c r="EC49" s="129"/>
      <c r="ED49" s="129"/>
      <c r="EE49" s="129"/>
      <c r="EF49" s="129"/>
      <c r="EG49" s="129"/>
      <c r="EH49" s="129"/>
      <c r="EI49" s="129"/>
      <c r="EJ49" s="129"/>
      <c r="EK49" s="129"/>
      <c r="EL49" s="129"/>
      <c r="EM49" s="129"/>
      <c r="EN49" s="129"/>
      <c r="EO49" s="129"/>
      <c r="EP49" s="129"/>
      <c r="EQ49" s="129"/>
      <c r="ER49" s="129"/>
      <c r="ES49" s="129"/>
      <c r="ET49" s="129"/>
      <c r="EU49" s="129"/>
      <c r="EV49" s="129"/>
      <c r="EW49" s="129"/>
      <c r="EX49" s="129"/>
      <c r="EY49" s="129"/>
      <c r="EZ49" s="129"/>
      <c r="FA49" s="129"/>
      <c r="FB49" s="129"/>
      <c r="FC49" s="129"/>
      <c r="FD49" s="129"/>
      <c r="FE49" s="129"/>
      <c r="FF49" s="129"/>
      <c r="FG49" s="129"/>
      <c r="FH49" s="129"/>
      <c r="FI49" s="129"/>
      <c r="FJ49" s="129"/>
      <c r="FK49" s="129"/>
      <c r="FL49" s="129"/>
      <c r="FM49" s="129"/>
      <c r="FN49" s="129"/>
      <c r="FO49" s="129"/>
      <c r="FP49" s="129"/>
      <c r="FQ49" s="129"/>
      <c r="FR49" s="129"/>
      <c r="FS49" s="129"/>
      <c r="FT49" s="129"/>
      <c r="FU49" s="129"/>
      <c r="FV49" s="129"/>
      <c r="FW49" s="129"/>
      <c r="FX49" s="129"/>
      <c r="FY49" s="129"/>
      <c r="FZ49" s="129"/>
      <c r="GA49" s="129"/>
      <c r="GB49" s="129"/>
      <c r="GC49" s="129"/>
      <c r="GD49" s="129"/>
      <c r="GE49" s="129"/>
      <c r="GF49" s="129"/>
      <c r="GG49" s="129"/>
      <c r="GH49" s="129"/>
      <c r="GI49" s="129"/>
      <c r="GJ49" s="129"/>
      <c r="GK49" s="129"/>
      <c r="GL49" s="129"/>
      <c r="GM49" s="129"/>
      <c r="GN49" s="129"/>
      <c r="GO49" s="129"/>
      <c r="GP49" s="129"/>
      <c r="GQ49" s="129"/>
      <c r="GR49" s="129"/>
      <c r="GS49" s="129"/>
      <c r="GT49" s="129"/>
      <c r="GU49" s="129"/>
      <c r="GV49" s="129"/>
      <c r="GW49" s="129"/>
      <c r="GX49" s="129"/>
      <c r="GY49" s="129"/>
      <c r="GZ49" s="129"/>
      <c r="HA49" s="129"/>
      <c r="HB49" s="129"/>
      <c r="HC49" s="129"/>
      <c r="HD49" s="129"/>
      <c r="HE49" s="129"/>
      <c r="HF49" s="129"/>
      <c r="HG49" s="129"/>
      <c r="HH49" s="129"/>
      <c r="HI49" s="129"/>
      <c r="HJ49" s="129"/>
      <c r="HK49" s="129"/>
      <c r="HL49" s="129"/>
      <c r="HM49" s="129"/>
      <c r="HN49" s="129"/>
      <c r="HO49" s="129"/>
      <c r="HP49" s="129"/>
      <c r="HQ49" s="129"/>
      <c r="HR49" s="129"/>
      <c r="HS49" s="129"/>
      <c r="HT49" s="129"/>
      <c r="HU49" s="129"/>
      <c r="HV49" s="129"/>
      <c r="HW49" s="129"/>
      <c r="HX49" s="129"/>
      <c r="HY49" s="129"/>
      <c r="HZ49" s="129"/>
      <c r="IA49" s="129"/>
      <c r="IB49" s="129"/>
      <c r="IC49" s="129"/>
      <c r="ID49" s="129"/>
      <c r="IE49" s="129"/>
      <c r="IF49" s="129"/>
      <c r="IG49" s="129"/>
      <c r="IH49" s="129"/>
      <c r="II49" s="129"/>
      <c r="IJ49" s="129"/>
      <c r="IK49" s="129"/>
      <c r="IL49" s="129"/>
      <c r="IM49" s="129"/>
      <c r="IN49" s="129"/>
      <c r="IO49" s="129"/>
      <c r="IP49" s="129"/>
      <c r="IQ49" s="129"/>
      <c r="IR49" s="129"/>
      <c r="IS49" s="129"/>
      <c r="IT49" s="129"/>
    </row>
    <row r="50" spans="1:254" s="267" customFormat="1" ht="6.75" customHeight="1" x14ac:dyDescent="0.2">
      <c r="A50" s="280"/>
      <c r="B50" s="280"/>
      <c r="C50" s="280"/>
      <c r="D50" s="280"/>
      <c r="E50" s="292"/>
      <c r="F50" s="292"/>
      <c r="G50" s="292"/>
      <c r="H50" s="292"/>
      <c r="I50" s="134"/>
      <c r="J50" s="134"/>
      <c r="K50" s="134"/>
      <c r="L50" s="134"/>
      <c r="M50" s="134"/>
      <c r="N50" s="134"/>
      <c r="O50" s="343"/>
      <c r="P50" s="343"/>
      <c r="Q50" s="343"/>
      <c r="R50" s="343"/>
      <c r="S50" s="343"/>
      <c r="T50" s="343"/>
      <c r="U50" s="343"/>
      <c r="V50" s="343"/>
      <c r="W50" s="343"/>
      <c r="X50" s="343"/>
      <c r="Y50" s="343"/>
      <c r="Z50" s="343"/>
      <c r="AA50" s="34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343"/>
      <c r="AY50" s="343"/>
      <c r="AZ50" s="343"/>
      <c r="BA50" s="343"/>
      <c r="BB50" s="343"/>
      <c r="BC50" s="343"/>
      <c r="BD50" s="343"/>
      <c r="BE50" s="343"/>
      <c r="BF50" s="343"/>
      <c r="BG50" s="343"/>
      <c r="BH50" s="343"/>
      <c r="BI50" s="343"/>
      <c r="BJ50" s="343"/>
      <c r="BK50" s="343"/>
      <c r="BL50" s="343"/>
      <c r="BM50" s="343"/>
      <c r="BN50" s="343"/>
      <c r="BO50" s="343"/>
      <c r="BP50" s="343"/>
      <c r="BQ50" s="343"/>
      <c r="BR50" s="343"/>
      <c r="BS50" s="343"/>
      <c r="BT50" s="343"/>
      <c r="BU50" s="343"/>
      <c r="BV50" s="343"/>
      <c r="BW50" s="343"/>
      <c r="BX50" s="343"/>
      <c r="BY50" s="343"/>
      <c r="BZ50" s="343"/>
      <c r="CA50" s="343"/>
      <c r="CB50" s="343"/>
      <c r="CC50" s="343"/>
      <c r="CD50" s="343"/>
      <c r="CE50" s="343"/>
      <c r="CF50" s="343"/>
      <c r="CG50" s="343"/>
      <c r="CH50" s="343"/>
      <c r="CI50" s="343"/>
      <c r="CJ50" s="343"/>
      <c r="CK50" s="343"/>
      <c r="CL50" s="343"/>
      <c r="CM50" s="343"/>
      <c r="CN50" s="343"/>
      <c r="CO50" s="343"/>
      <c r="CP50" s="343"/>
      <c r="CQ50" s="343"/>
      <c r="CR50" s="343"/>
      <c r="CS50" s="343"/>
      <c r="CT50" s="343"/>
      <c r="CU50" s="343"/>
      <c r="CV50" s="343"/>
      <c r="CW50" s="343"/>
      <c r="CX50" s="343"/>
      <c r="CY50" s="343"/>
      <c r="CZ50" s="343"/>
      <c r="DA50" s="343"/>
      <c r="DB50" s="343"/>
      <c r="DC50" s="343"/>
      <c r="DD50" s="343"/>
      <c r="DE50" s="343"/>
      <c r="DF50" s="343"/>
      <c r="DG50" s="343"/>
      <c r="DH50" s="343"/>
      <c r="DI50" s="343"/>
      <c r="DJ50" s="343"/>
      <c r="DK50" s="343"/>
      <c r="DL50" s="343"/>
      <c r="DM50" s="343"/>
      <c r="DN50" s="343"/>
      <c r="DO50" s="343"/>
      <c r="DP50" s="343"/>
      <c r="DQ50" s="343"/>
      <c r="DR50" s="343"/>
      <c r="DS50" s="343"/>
      <c r="DT50" s="343"/>
      <c r="DU50" s="343"/>
      <c r="DV50" s="343"/>
      <c r="DW50" s="343"/>
      <c r="DX50" s="343"/>
      <c r="DY50" s="343"/>
      <c r="DZ50" s="343"/>
      <c r="EA50" s="343"/>
      <c r="EB50" s="343"/>
      <c r="EC50" s="343"/>
      <c r="ED50" s="343"/>
      <c r="EE50" s="343"/>
      <c r="EF50" s="343"/>
      <c r="EG50" s="343"/>
      <c r="EH50" s="343"/>
      <c r="EI50" s="343"/>
      <c r="EJ50" s="343"/>
      <c r="EK50" s="343"/>
      <c r="EL50" s="343"/>
      <c r="EM50" s="343"/>
      <c r="EN50" s="343"/>
      <c r="EO50" s="343"/>
      <c r="EP50" s="343"/>
      <c r="EQ50" s="343"/>
      <c r="ER50" s="343"/>
      <c r="ES50" s="343"/>
      <c r="ET50" s="343"/>
      <c r="EU50" s="343"/>
      <c r="EV50" s="343"/>
      <c r="EW50" s="343"/>
      <c r="EX50" s="343"/>
      <c r="EY50" s="343"/>
      <c r="EZ50" s="343"/>
      <c r="FA50" s="343"/>
      <c r="FB50" s="343"/>
      <c r="FC50" s="343"/>
      <c r="FD50" s="343"/>
      <c r="FE50" s="343"/>
      <c r="FF50" s="343"/>
      <c r="FG50" s="343"/>
      <c r="FH50" s="343"/>
      <c r="FI50" s="343"/>
      <c r="FJ50" s="343"/>
      <c r="FK50" s="343"/>
      <c r="FL50" s="343"/>
      <c r="FM50" s="343"/>
      <c r="FN50" s="343"/>
      <c r="FO50" s="343"/>
      <c r="FP50" s="343"/>
      <c r="FQ50" s="343"/>
      <c r="FR50" s="343"/>
      <c r="FS50" s="343"/>
      <c r="FT50" s="343"/>
      <c r="FU50" s="343"/>
      <c r="FV50" s="343"/>
      <c r="FW50" s="343"/>
      <c r="FX50" s="343"/>
      <c r="FY50" s="343"/>
      <c r="FZ50" s="343"/>
      <c r="GA50" s="343"/>
      <c r="GB50" s="343"/>
      <c r="GC50" s="343"/>
      <c r="GD50" s="343"/>
      <c r="GE50" s="343"/>
      <c r="GF50" s="343"/>
      <c r="GG50" s="343"/>
      <c r="GH50" s="343"/>
      <c r="GI50" s="343"/>
      <c r="GJ50" s="343"/>
      <c r="GK50" s="343"/>
      <c r="GL50" s="343"/>
      <c r="GM50" s="343"/>
      <c r="GN50" s="343"/>
      <c r="GO50" s="343"/>
      <c r="GP50" s="343"/>
      <c r="GQ50" s="343"/>
      <c r="GR50" s="343"/>
      <c r="GS50" s="343"/>
      <c r="GT50" s="343"/>
      <c r="GU50" s="343"/>
      <c r="GV50" s="343"/>
      <c r="GW50" s="343"/>
      <c r="GX50" s="343"/>
      <c r="GY50" s="343"/>
      <c r="GZ50" s="343"/>
      <c r="HA50" s="343"/>
      <c r="HB50" s="343"/>
      <c r="HC50" s="343"/>
      <c r="HD50" s="343"/>
      <c r="HE50" s="343"/>
      <c r="HF50" s="343"/>
      <c r="HG50" s="343"/>
      <c r="HH50" s="343"/>
      <c r="HI50" s="343"/>
      <c r="HJ50" s="343"/>
      <c r="HK50" s="343"/>
      <c r="HL50" s="343"/>
      <c r="HM50" s="343"/>
      <c r="HN50" s="343"/>
      <c r="HO50" s="343"/>
      <c r="HP50" s="343"/>
      <c r="HQ50" s="343"/>
      <c r="HR50" s="343"/>
      <c r="HS50" s="343"/>
      <c r="HT50" s="343"/>
      <c r="HU50" s="343"/>
      <c r="HV50" s="343"/>
      <c r="HW50" s="343"/>
      <c r="HX50" s="343"/>
      <c r="HY50" s="343"/>
      <c r="HZ50" s="343"/>
      <c r="IA50" s="343"/>
      <c r="IB50" s="343"/>
      <c r="IC50" s="343"/>
      <c r="ID50" s="343"/>
      <c r="IE50" s="343"/>
      <c r="IF50" s="343"/>
      <c r="IG50" s="343"/>
      <c r="IH50" s="343"/>
      <c r="II50" s="343"/>
      <c r="IJ50" s="343"/>
      <c r="IK50" s="343"/>
      <c r="IL50" s="343"/>
      <c r="IM50" s="343"/>
      <c r="IN50" s="343"/>
      <c r="IO50" s="343"/>
      <c r="IP50" s="343"/>
      <c r="IQ50" s="343"/>
      <c r="IR50" s="343"/>
      <c r="IS50" s="343"/>
      <c r="IT50" s="343"/>
    </row>
    <row r="51" spans="1:254" ht="19.5" customHeight="1" x14ac:dyDescent="0.2">
      <c r="A51" s="281" t="s">
        <v>201</v>
      </c>
      <c r="B51" s="193"/>
      <c r="C51" s="315"/>
      <c r="D51" s="316"/>
      <c r="E51" s="316"/>
      <c r="F51" s="316"/>
      <c r="G51" s="316"/>
      <c r="H51" s="317"/>
    </row>
    <row r="52" spans="1:254" s="154" customFormat="1" ht="9" customHeight="1" x14ac:dyDescent="0.2">
      <c r="A52" s="281"/>
      <c r="B52" s="292"/>
      <c r="C52" s="292"/>
      <c r="D52" s="293"/>
      <c r="E52" s="130"/>
      <c r="F52" s="155"/>
      <c r="G52" s="155"/>
      <c r="H52" s="155"/>
    </row>
    <row r="53" spans="1:254" ht="12.75" customHeight="1" x14ac:dyDescent="0.2">
      <c r="A53" s="192" t="s">
        <v>51</v>
      </c>
      <c r="B53" s="284"/>
      <c r="C53" s="284"/>
      <c r="D53" s="284"/>
      <c r="E53" s="130"/>
      <c r="F53" s="135"/>
      <c r="G53" s="135"/>
      <c r="H53" s="135"/>
    </row>
    <row r="54" spans="1:254" ht="17.25" customHeight="1" x14ac:dyDescent="0.2">
      <c r="A54" s="284" t="s">
        <v>28</v>
      </c>
      <c r="B54" s="307"/>
      <c r="C54" s="308"/>
      <c r="D54" s="308"/>
      <c r="E54" s="309"/>
    </row>
    <row r="55" spans="1:254" ht="16.5" customHeight="1" x14ac:dyDescent="0.2">
      <c r="A55" s="284" t="s">
        <v>20</v>
      </c>
      <c r="B55" s="307"/>
      <c r="C55" s="308"/>
      <c r="D55" s="308"/>
      <c r="E55" s="309"/>
      <c r="F55" s="293"/>
      <c r="G55" s="292"/>
    </row>
    <row r="56" spans="1:254" ht="17.25" customHeight="1" x14ac:dyDescent="0.2">
      <c r="A56" s="284" t="s">
        <v>21</v>
      </c>
      <c r="B56" s="312"/>
      <c r="C56" s="313"/>
    </row>
    <row r="57" spans="1:254" ht="17.25" customHeight="1" x14ac:dyDescent="0.2">
      <c r="A57" s="284"/>
      <c r="B57" s="43"/>
      <c r="C57" s="43"/>
    </row>
    <row r="58" spans="1:254" ht="21.75" customHeight="1" x14ac:dyDescent="0.2">
      <c r="A58" s="284" t="s">
        <v>104</v>
      </c>
      <c r="B58" s="312"/>
      <c r="C58" s="308"/>
      <c r="D58" s="308"/>
      <c r="E58" s="309"/>
    </row>
    <row r="59" spans="1:254" ht="17.25" customHeight="1" x14ac:dyDescent="0.2">
      <c r="A59" s="284" t="s">
        <v>111</v>
      </c>
      <c r="B59" s="310"/>
      <c r="C59" s="311"/>
    </row>
    <row r="60" spans="1:254" ht="8.25" customHeight="1" thickBot="1" x14ac:dyDescent="0.25">
      <c r="A60" s="131"/>
      <c r="B60" s="131"/>
      <c r="C60" s="322"/>
      <c r="D60" s="131"/>
      <c r="E60" s="131"/>
      <c r="F60" s="131"/>
      <c r="G60" s="131"/>
      <c r="H60" s="131"/>
    </row>
    <row r="61" spans="1:254" ht="18" customHeight="1" thickTop="1" x14ac:dyDescent="0.2">
      <c r="A61" s="297" t="s">
        <v>214</v>
      </c>
      <c r="B61" s="298"/>
      <c r="C61" s="297" t="s">
        <v>215</v>
      </c>
      <c r="D61" s="297"/>
      <c r="E61" s="297" t="s">
        <v>216</v>
      </c>
      <c r="F61" s="297"/>
      <c r="G61" s="297" t="s">
        <v>217</v>
      </c>
      <c r="H61" s="297"/>
    </row>
    <row r="62" spans="1:254" ht="17.25" customHeight="1" x14ac:dyDescent="0.2">
      <c r="A62" s="292" t="s">
        <v>213</v>
      </c>
      <c r="B62" s="294"/>
      <c r="C62" s="297" t="s">
        <v>212</v>
      </c>
      <c r="D62" s="297"/>
      <c r="E62" s="297" t="s">
        <v>219</v>
      </c>
      <c r="F62" s="297"/>
      <c r="G62" s="297" t="s">
        <v>218</v>
      </c>
      <c r="H62" s="297"/>
    </row>
    <row r="63" spans="1:254" x14ac:dyDescent="0.2">
      <c r="B63" s="298"/>
      <c r="C63" s="299"/>
      <c r="D63" s="298"/>
      <c r="E63" s="298"/>
      <c r="F63" s="298"/>
      <c r="G63" s="298"/>
    </row>
    <row r="64" spans="1:254" x14ac:dyDescent="0.2">
      <c r="B64" s="304" t="s">
        <v>29</v>
      </c>
      <c r="C64" s="305"/>
      <c r="D64" s="304" t="s">
        <v>30</v>
      </c>
      <c r="E64" s="305"/>
      <c r="F64" s="306" t="s">
        <v>31</v>
      </c>
      <c r="G64" s="305"/>
    </row>
    <row r="65" spans="1:8" ht="14.45" customHeight="1" x14ac:dyDescent="0.2">
      <c r="B65" s="136"/>
      <c r="C65" s="323"/>
      <c r="D65" s="136"/>
      <c r="E65" s="137"/>
      <c r="F65" s="138"/>
      <c r="G65" s="137"/>
    </row>
    <row r="66" spans="1:8" x14ac:dyDescent="0.2">
      <c r="B66" s="302" t="s">
        <v>32</v>
      </c>
      <c r="C66" s="303"/>
      <c r="D66" s="302" t="s">
        <v>33</v>
      </c>
      <c r="E66" s="303"/>
      <c r="F66" s="292" t="s">
        <v>13</v>
      </c>
      <c r="G66" s="303"/>
    </row>
    <row r="67" spans="1:8" ht="15.6" customHeight="1" x14ac:dyDescent="0.2">
      <c r="B67" s="136"/>
      <c r="C67" s="323"/>
      <c r="D67" s="136"/>
      <c r="E67" s="137"/>
      <c r="F67" s="138"/>
      <c r="G67" s="137"/>
    </row>
    <row r="68" spans="1:8" hidden="1" x14ac:dyDescent="0.2">
      <c r="B68" s="298"/>
      <c r="C68" s="299"/>
      <c r="D68" s="298"/>
      <c r="E68" s="298"/>
      <c r="F68" s="298"/>
      <c r="G68" s="298"/>
    </row>
    <row r="69" spans="1:8" ht="3.75" hidden="1" customHeight="1" x14ac:dyDescent="0.2"/>
    <row r="70" spans="1:8" hidden="1" x14ac:dyDescent="0.2">
      <c r="A70" s="132" t="s">
        <v>130</v>
      </c>
    </row>
    <row r="71" spans="1:8" s="250" customFormat="1" hidden="1" x14ac:dyDescent="0.2">
      <c r="A71" s="132" t="s">
        <v>129</v>
      </c>
      <c r="B71" s="281"/>
      <c r="C71" s="280"/>
      <c r="D71" s="281"/>
      <c r="E71" s="281"/>
      <c r="F71" s="281"/>
      <c r="G71" s="281"/>
      <c r="H71" s="281"/>
    </row>
    <row r="72" spans="1:8" s="216" customFormat="1" hidden="1" x14ac:dyDescent="0.2">
      <c r="A72" s="280" t="s">
        <v>240</v>
      </c>
      <c r="B72" s="281"/>
      <c r="C72" s="280"/>
      <c r="D72" s="281"/>
      <c r="E72" s="281"/>
      <c r="F72" s="281"/>
      <c r="G72" s="281"/>
      <c r="H72" s="281"/>
    </row>
    <row r="73" spans="1:8" s="216" customFormat="1" hidden="1" x14ac:dyDescent="0.2">
      <c r="A73" s="258" t="s">
        <v>259</v>
      </c>
      <c r="B73" s="281"/>
      <c r="C73" s="280"/>
      <c r="D73" s="281"/>
      <c r="E73" s="281"/>
      <c r="F73" s="281"/>
      <c r="G73" s="281"/>
      <c r="H73" s="281"/>
    </row>
    <row r="74" spans="1:8" s="250" customFormat="1" hidden="1" x14ac:dyDescent="0.2">
      <c r="A74" s="280" t="s">
        <v>245</v>
      </c>
      <c r="B74" s="281"/>
      <c r="C74" s="280"/>
      <c r="D74" s="281"/>
      <c r="E74" s="281"/>
      <c r="F74" s="281"/>
      <c r="G74" s="281"/>
      <c r="H74" s="281"/>
    </row>
    <row r="75" spans="1:8" hidden="1" x14ac:dyDescent="0.2">
      <c r="A75" s="280" t="s">
        <v>241</v>
      </c>
    </row>
    <row r="76" spans="1:8" s="217" customFormat="1" hidden="1" x14ac:dyDescent="0.2">
      <c r="A76" s="280" t="s">
        <v>242</v>
      </c>
      <c r="B76" s="281"/>
      <c r="C76" s="280"/>
      <c r="D76" s="281"/>
      <c r="E76" s="281"/>
      <c r="F76" s="281"/>
      <c r="G76" s="281"/>
      <c r="H76" s="281"/>
    </row>
    <row r="77" spans="1:8" s="250" customFormat="1" hidden="1" x14ac:dyDescent="0.2">
      <c r="A77" s="280" t="s">
        <v>243</v>
      </c>
      <c r="B77" s="281"/>
      <c r="C77" s="280"/>
      <c r="D77" s="281"/>
      <c r="E77" s="281"/>
      <c r="F77" s="281"/>
      <c r="G77" s="281"/>
      <c r="H77" s="281"/>
    </row>
    <row r="78" spans="1:8" s="250" customFormat="1" hidden="1" x14ac:dyDescent="0.2">
      <c r="A78" s="280" t="s">
        <v>244</v>
      </c>
      <c r="B78" s="281"/>
      <c r="C78" s="280"/>
      <c r="D78" s="281"/>
      <c r="E78" s="281"/>
      <c r="F78" s="281"/>
      <c r="G78" s="281"/>
      <c r="H78" s="281"/>
    </row>
    <row r="79" spans="1:8" s="250" customFormat="1" hidden="1" x14ac:dyDescent="0.2">
      <c r="A79" s="280" t="s">
        <v>246</v>
      </c>
      <c r="B79" s="281"/>
      <c r="C79" s="280"/>
      <c r="D79" s="281"/>
      <c r="E79" s="281"/>
      <c r="F79" s="281"/>
      <c r="G79" s="281"/>
      <c r="H79" s="281"/>
    </row>
    <row r="80" spans="1:8" s="250" customFormat="1" hidden="1" x14ac:dyDescent="0.2">
      <c r="A80" s="280" t="s">
        <v>260</v>
      </c>
      <c r="B80" s="281"/>
      <c r="C80" s="280"/>
      <c r="D80" s="281"/>
      <c r="E80" s="281"/>
      <c r="F80" s="281"/>
      <c r="G80" s="281"/>
      <c r="H80" s="281"/>
    </row>
    <row r="81" spans="1:8" s="250" customFormat="1" hidden="1" x14ac:dyDescent="0.2">
      <c r="A81" s="280" t="s">
        <v>247</v>
      </c>
      <c r="B81" s="281"/>
      <c r="C81" s="280"/>
      <c r="D81" s="281"/>
      <c r="E81" s="281"/>
      <c r="F81" s="281"/>
      <c r="G81" s="281"/>
      <c r="H81" s="281"/>
    </row>
    <row r="82" spans="1:8" s="250" customFormat="1" hidden="1" x14ac:dyDescent="0.2">
      <c r="A82" s="280" t="s">
        <v>248</v>
      </c>
      <c r="B82" s="281"/>
      <c r="C82" s="280"/>
      <c r="D82" s="281"/>
      <c r="E82" s="281"/>
      <c r="F82" s="281"/>
      <c r="G82" s="281"/>
      <c r="H82" s="281"/>
    </row>
    <row r="83" spans="1:8" s="250" customFormat="1" hidden="1" x14ac:dyDescent="0.2">
      <c r="A83" s="280" t="s">
        <v>249</v>
      </c>
      <c r="B83" s="281"/>
      <c r="C83" s="280"/>
      <c r="D83" s="281"/>
      <c r="E83" s="281"/>
      <c r="F83" s="281"/>
      <c r="G83" s="281"/>
      <c r="H83" s="281"/>
    </row>
    <row r="84" spans="1:8" s="216" customFormat="1" hidden="1" x14ac:dyDescent="0.2">
      <c r="A84" s="281" t="s">
        <v>250</v>
      </c>
      <c r="B84" s="281"/>
      <c r="C84" s="280"/>
      <c r="D84" s="281"/>
      <c r="E84" s="281"/>
      <c r="F84" s="281"/>
      <c r="G84" s="281"/>
      <c r="H84" s="281"/>
    </row>
    <row r="85" spans="1:8" s="250" customFormat="1" hidden="1" x14ac:dyDescent="0.2">
      <c r="A85" s="281" t="s">
        <v>263</v>
      </c>
      <c r="B85" s="281"/>
      <c r="C85" s="280"/>
      <c r="D85" s="281"/>
      <c r="E85" s="281"/>
      <c r="F85" s="281"/>
      <c r="G85" s="281"/>
      <c r="H85" s="281"/>
    </row>
    <row r="86" spans="1:8" s="213" customFormat="1" hidden="1" x14ac:dyDescent="0.2">
      <c r="A86" s="281" t="s">
        <v>264</v>
      </c>
      <c r="B86" s="281"/>
      <c r="C86" s="280"/>
      <c r="D86" s="281"/>
      <c r="E86" s="281"/>
      <c r="F86" s="281"/>
      <c r="G86" s="281"/>
      <c r="H86" s="281"/>
    </row>
    <row r="87" spans="1:8" s="217" customFormat="1" hidden="1" x14ac:dyDescent="0.2">
      <c r="A87" s="259" t="s">
        <v>262</v>
      </c>
      <c r="B87" s="281"/>
      <c r="C87" s="280"/>
      <c r="D87" s="281"/>
      <c r="E87" s="281"/>
      <c r="F87" s="281"/>
      <c r="G87" s="281"/>
      <c r="H87" s="281"/>
    </row>
    <row r="88" spans="1:8" hidden="1" x14ac:dyDescent="0.2">
      <c r="A88" s="280" t="s">
        <v>251</v>
      </c>
    </row>
    <row r="89" spans="1:8" s="250" customFormat="1" hidden="1" x14ac:dyDescent="0.2">
      <c r="A89" s="280" t="s">
        <v>252</v>
      </c>
      <c r="B89" s="281"/>
      <c r="C89" s="280"/>
      <c r="D89" s="281"/>
      <c r="E89" s="281"/>
      <c r="F89" s="281"/>
      <c r="G89" s="281"/>
      <c r="H89" s="281"/>
    </row>
    <row r="90" spans="1:8" s="250" customFormat="1" hidden="1" x14ac:dyDescent="0.2">
      <c r="A90" s="280" t="s">
        <v>253</v>
      </c>
      <c r="B90" s="281"/>
      <c r="C90" s="280"/>
      <c r="D90" s="281"/>
      <c r="E90" s="281"/>
      <c r="F90" s="281"/>
      <c r="G90" s="281"/>
      <c r="H90" s="281"/>
    </row>
    <row r="91" spans="1:8" s="213" customFormat="1" hidden="1" x14ac:dyDescent="0.2">
      <c r="A91" s="281" t="s">
        <v>254</v>
      </c>
      <c r="B91" s="281"/>
      <c r="C91" s="280"/>
      <c r="D91" s="281"/>
      <c r="E91" s="281"/>
      <c r="F91" s="281"/>
      <c r="G91" s="281"/>
      <c r="H91" s="281"/>
    </row>
    <row r="92" spans="1:8" s="266" customFormat="1" hidden="1" x14ac:dyDescent="0.2">
      <c r="A92" s="281" t="s">
        <v>282</v>
      </c>
      <c r="B92" s="281"/>
      <c r="C92" s="280"/>
      <c r="D92" s="281"/>
      <c r="E92" s="281"/>
      <c r="F92" s="281"/>
      <c r="G92" s="281"/>
      <c r="H92" s="281"/>
    </row>
    <row r="93" spans="1:8" s="250" customFormat="1" hidden="1" x14ac:dyDescent="0.2">
      <c r="A93" s="281" t="s">
        <v>255</v>
      </c>
      <c r="B93" s="281"/>
      <c r="C93" s="280"/>
      <c r="D93" s="281"/>
      <c r="E93" s="281"/>
      <c r="F93" s="281"/>
      <c r="G93" s="281"/>
      <c r="H93" s="281"/>
    </row>
    <row r="94" spans="1:8" s="250" customFormat="1" hidden="1" x14ac:dyDescent="0.2">
      <c r="A94" s="281" t="s">
        <v>256</v>
      </c>
      <c r="B94" s="281"/>
      <c r="C94" s="280"/>
      <c r="D94" s="281"/>
      <c r="E94" s="281"/>
      <c r="F94" s="281"/>
      <c r="G94" s="281"/>
      <c r="H94" s="281"/>
    </row>
    <row r="95" spans="1:8" s="213" customFormat="1" hidden="1" x14ac:dyDescent="0.2">
      <c r="A95" s="281" t="s">
        <v>257</v>
      </c>
      <c r="B95" s="281"/>
      <c r="C95" s="280"/>
      <c r="D95" s="281"/>
      <c r="E95" s="281"/>
      <c r="F95" s="281"/>
      <c r="G95" s="281"/>
      <c r="H95" s="281"/>
    </row>
    <row r="96" spans="1:8" hidden="1" x14ac:dyDescent="0.2">
      <c r="A96" s="280" t="s">
        <v>258</v>
      </c>
    </row>
    <row r="99" spans="1:8" s="217" customFormat="1" x14ac:dyDescent="0.2">
      <c r="A99" s="132"/>
      <c r="B99" s="281"/>
      <c r="C99" s="280"/>
      <c r="D99" s="281"/>
      <c r="E99" s="281"/>
      <c r="F99" s="281"/>
      <c r="G99" s="281"/>
      <c r="H99" s="281"/>
    </row>
    <row r="101" spans="1:8" s="217" customFormat="1" x14ac:dyDescent="0.2">
      <c r="A101" s="281"/>
      <c r="B101" s="281"/>
      <c r="C101" s="280"/>
      <c r="D101" s="281"/>
      <c r="E101" s="281"/>
      <c r="F101" s="281"/>
      <c r="G101" s="281"/>
      <c r="H101" s="281"/>
    </row>
    <row r="102" spans="1:8" s="217" customFormat="1" x14ac:dyDescent="0.2">
      <c r="A102" s="281"/>
      <c r="B102" s="281"/>
      <c r="C102" s="280"/>
      <c r="D102" s="281"/>
      <c r="E102" s="281"/>
      <c r="F102" s="281"/>
      <c r="G102" s="281"/>
      <c r="H102" s="281"/>
    </row>
    <row r="103" spans="1:8" s="217" customFormat="1" x14ac:dyDescent="0.2">
      <c r="A103" s="281"/>
      <c r="B103" s="281"/>
      <c r="C103" s="280"/>
      <c r="D103" s="281"/>
      <c r="E103" s="281"/>
      <c r="F103" s="281"/>
      <c r="G103" s="281"/>
      <c r="H103" s="281"/>
    </row>
    <row r="104" spans="1:8" s="217" customFormat="1" x14ac:dyDescent="0.2">
      <c r="A104" s="281"/>
      <c r="B104" s="281"/>
      <c r="C104" s="280"/>
      <c r="D104" s="281"/>
      <c r="E104" s="281"/>
      <c r="F104" s="281"/>
      <c r="G104" s="281"/>
      <c r="H104" s="281"/>
    </row>
    <row r="105" spans="1:8" s="217" customFormat="1" x14ac:dyDescent="0.2">
      <c r="A105" s="281"/>
      <c r="B105" s="281"/>
      <c r="C105" s="280"/>
      <c r="D105" s="281"/>
      <c r="E105" s="281"/>
      <c r="F105" s="281"/>
      <c r="G105" s="281"/>
      <c r="H105" s="281"/>
    </row>
    <row r="106" spans="1:8" s="217" customFormat="1" x14ac:dyDescent="0.2">
      <c r="A106" s="281"/>
      <c r="B106" s="281"/>
      <c r="C106" s="280"/>
      <c r="D106" s="281"/>
      <c r="E106" s="281"/>
      <c r="F106" s="281"/>
      <c r="G106" s="281"/>
      <c r="H106" s="281"/>
    </row>
    <row r="107" spans="1:8" s="217" customFormat="1" x14ac:dyDescent="0.2">
      <c r="A107" s="281"/>
      <c r="B107" s="281"/>
      <c r="C107" s="280"/>
      <c r="D107" s="281"/>
      <c r="E107" s="281"/>
      <c r="F107" s="281"/>
      <c r="G107" s="281"/>
      <c r="H107" s="281"/>
    </row>
    <row r="108" spans="1:8" s="217" customFormat="1" x14ac:dyDescent="0.2">
      <c r="A108" s="281"/>
      <c r="B108" s="281"/>
      <c r="C108" s="280"/>
      <c r="D108" s="281"/>
      <c r="E108" s="281"/>
      <c r="F108" s="281"/>
      <c r="G108" s="281"/>
      <c r="H108" s="281"/>
    </row>
    <row r="109" spans="1:8" s="217" customFormat="1" x14ac:dyDescent="0.2">
      <c r="A109" s="281"/>
      <c r="B109" s="281"/>
      <c r="C109" s="280"/>
      <c r="D109" s="281"/>
      <c r="E109" s="281"/>
      <c r="F109" s="281"/>
      <c r="G109" s="281"/>
      <c r="H109" s="281"/>
    </row>
    <row r="110" spans="1:8" s="217" customFormat="1" x14ac:dyDescent="0.2">
      <c r="A110" s="281"/>
      <c r="B110" s="281"/>
      <c r="C110" s="280"/>
      <c r="D110" s="281"/>
      <c r="E110" s="281"/>
      <c r="F110" s="281"/>
      <c r="G110" s="281"/>
      <c r="H110" s="281"/>
    </row>
    <row r="111" spans="1:8" s="217" customFormat="1" x14ac:dyDescent="0.2">
      <c r="A111" s="281"/>
      <c r="B111" s="281"/>
      <c r="C111" s="280"/>
      <c r="D111" s="281"/>
      <c r="E111" s="281"/>
      <c r="F111" s="281"/>
      <c r="G111" s="281"/>
      <c r="H111" s="281"/>
    </row>
    <row r="112" spans="1:8" s="217" customFormat="1" x14ac:dyDescent="0.2">
      <c r="A112" s="281"/>
      <c r="B112" s="281"/>
      <c r="C112" s="280"/>
      <c r="D112" s="281"/>
      <c r="E112" s="281"/>
      <c r="F112" s="281"/>
      <c r="G112" s="281"/>
      <c r="H112" s="281"/>
    </row>
    <row r="114" spans="1:8" s="217" customFormat="1" x14ac:dyDescent="0.2">
      <c r="A114" s="281"/>
      <c r="B114" s="281"/>
      <c r="C114" s="280"/>
      <c r="D114" s="281"/>
      <c r="E114" s="281"/>
      <c r="F114" s="281"/>
      <c r="G114" s="281"/>
      <c r="H114" s="281"/>
    </row>
  </sheetData>
  <sheetProtection password="AA36" sheet="1" objects="1" scenarios="1" selectLockedCells="1"/>
  <sortState ref="A70:A85">
    <sortCondition ref="A70"/>
  </sortState>
  <customSheetViews>
    <customSheetView guid="{761A298F-763A-4E6A-9D75-1A2AA33BEFD7}" scale="90" showPageBreaks="1" showGridLines="0" printArea="1">
      <selection activeCell="H9" sqref="H9"/>
      <pageMargins left="0.5" right="0.5" top="1" bottom="0.5" header="0.5" footer="0.25"/>
      <pageSetup orientation="portrait" r:id="rId1"/>
      <headerFooter alignWithMargins="0">
        <oddHeader>&amp;C&amp;"HelveticaNeueLT Pro 65 Md,Regular"&amp;12Direct Client Assistance
Check Request
&amp;R&amp;G</oddHeader>
        <oddFooter>&amp;L&amp;8&amp;Z&amp;F&amp;A</oddFooter>
      </headerFooter>
    </customSheetView>
  </customSheetViews>
  <mergeCells count="68">
    <mergeCell ref="J1:K1"/>
    <mergeCell ref="J2:K2"/>
    <mergeCell ref="D6:E6"/>
    <mergeCell ref="O48:V48"/>
    <mergeCell ref="J5:K5"/>
    <mergeCell ref="J3:K3"/>
    <mergeCell ref="J4:K4"/>
    <mergeCell ref="B6:C6"/>
    <mergeCell ref="C14:H15"/>
    <mergeCell ref="IM48:IT48"/>
    <mergeCell ref="HO48:HV48"/>
    <mergeCell ref="HW48:ID48"/>
    <mergeCell ref="GA48:GH48"/>
    <mergeCell ref="GI48:GP48"/>
    <mergeCell ref="GQ48:GX48"/>
    <mergeCell ref="GY48:HF48"/>
    <mergeCell ref="HG48:HN48"/>
    <mergeCell ref="IE48:IL48"/>
    <mergeCell ref="FS48:FZ48"/>
    <mergeCell ref="DG48:DN48"/>
    <mergeCell ref="DW48:ED48"/>
    <mergeCell ref="EE48:EL48"/>
    <mergeCell ref="EU48:FB48"/>
    <mergeCell ref="FK48:FR48"/>
    <mergeCell ref="W48:AD48"/>
    <mergeCell ref="AE48:AL48"/>
    <mergeCell ref="CA48:CH48"/>
    <mergeCell ref="AU48:BB48"/>
    <mergeCell ref="BC48:BJ48"/>
    <mergeCell ref="BK48:BR48"/>
    <mergeCell ref="BS48:BZ48"/>
    <mergeCell ref="FC48:FJ48"/>
    <mergeCell ref="CI48:CP48"/>
    <mergeCell ref="AM48:AT48"/>
    <mergeCell ref="EM48:ET48"/>
    <mergeCell ref="CQ48:CX48"/>
    <mergeCell ref="CY48:DF48"/>
    <mergeCell ref="DO48:DV48"/>
    <mergeCell ref="BK50:BR50"/>
    <mergeCell ref="BS50:BZ50"/>
    <mergeCell ref="CA50:CH50"/>
    <mergeCell ref="O50:V50"/>
    <mergeCell ref="W50:AD50"/>
    <mergeCell ref="AE50:AL50"/>
    <mergeCell ref="AM50:AT50"/>
    <mergeCell ref="AU50:BB50"/>
    <mergeCell ref="BC50:BJ50"/>
    <mergeCell ref="IM50:IT50"/>
    <mergeCell ref="GY50:HF50"/>
    <mergeCell ref="HG50:HN50"/>
    <mergeCell ref="HO50:HV50"/>
    <mergeCell ref="HW50:ID50"/>
    <mergeCell ref="IE50:IL50"/>
    <mergeCell ref="FK50:FR50"/>
    <mergeCell ref="FS50:FZ50"/>
    <mergeCell ref="GA50:GH50"/>
    <mergeCell ref="GI50:GP50"/>
    <mergeCell ref="GQ50:GX50"/>
    <mergeCell ref="DW50:ED50"/>
    <mergeCell ref="EE50:EL50"/>
    <mergeCell ref="EM50:ET50"/>
    <mergeCell ref="EU50:FB50"/>
    <mergeCell ref="FC50:FJ50"/>
    <mergeCell ref="CI50:CP50"/>
    <mergeCell ref="CQ50:CX50"/>
    <mergeCell ref="CY50:DF50"/>
    <mergeCell ref="DG50:DN50"/>
    <mergeCell ref="DO50:DV50"/>
  </mergeCells>
  <phoneticPr fontId="4" type="noConversion"/>
  <dataValidations disablePrompts="1" count="8">
    <dataValidation type="whole" errorStyle="warning" operator="greaterThan" allowBlank="1" showInputMessage="1" showErrorMessage="1" errorTitle="Not Eligible" error="Client is not eligible for DCA assistance.  AMI is greater than 30%." sqref="J7">
      <formula1>30</formula1>
    </dataValidation>
    <dataValidation operator="greaterThanOrEqual" allowBlank="1" showInputMessage="1" showErrorMessage="1" error="Not Eligible" sqref="J8"/>
    <dataValidation type="list" allowBlank="1" showInputMessage="1" showErrorMessage="1" sqref="H21">
      <formula1>"1,2,3,4,5,6"</formula1>
    </dataValidation>
    <dataValidation type="list" allowBlank="1" showInputMessage="1" showErrorMessage="1" sqref="B51:B52">
      <formula1>SubType</formula1>
    </dataValidation>
    <dataValidation type="whole" errorStyle="warning" allowBlank="1" showErrorMessage="1" errorTitle="Documentation" error="Case Manager must provide information on the DCA application and in CSP on the other resources attempted for utility requests and why those other resources are not accessible. " sqref="B27">
      <formula1>0</formula1>
      <formula2>2</formula2>
    </dataValidation>
    <dataValidation type="whole" errorStyle="warning" allowBlank="1" showErrorMessage="1" errorTitle="Documentation" error="Case Manager must provide information on the DCA application and in CSP on the other resources attempted for utility requests and why those other resources are not accessible.  " sqref="B25">
      <formula1>0</formula1>
      <formula2>1</formula2>
    </dataValidation>
    <dataValidation errorStyle="warning" allowBlank="1" showInputMessage="1" showErrorMessage="1" errorTitle="Documentation" error="Case Manager must provide information on the DCA application and in CSP on the other resources attempted for utility requests and why those other resources are not accessible. " sqref="B29"/>
    <dataValidation errorStyle="warning" allowBlank="1" showInputMessage="1" showErrorMessage="1" errorTitle="Documentation" error="Case Manager must provide information on the DCA application and in CSP on the other resources attempted to acquire and why those other resources are not accessible. " sqref="B43 B35 B37 B39 B41 B31"/>
  </dataValidations>
  <pageMargins left="0" right="0" top="0.75" bottom="0" header="0.25" footer="0"/>
  <pageSetup scale="89" orientation="portrait" horizontalDpi="4294967294" verticalDpi="4294967294" r:id="rId2"/>
  <headerFooter>
    <oddHeader xml:space="preserve">&amp;C&amp;12
&amp;"HelveticaNeueLT Pro 45 Lt,Regular"&amp;11Check Request&amp;R&amp;G  </oddHead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9225" r:id="rId6" name="Check Box 9">
              <controlPr defaultSize="0" autoFill="0" autoLine="0" autoPict="0">
                <anchor moveWithCells="1">
                  <from>
                    <xdr:col>0</xdr:col>
                    <xdr:colOff>314325</xdr:colOff>
                    <xdr:row>11</xdr:row>
                    <xdr:rowOff>0</xdr:rowOff>
                  </from>
                  <to>
                    <xdr:col>0</xdr:col>
                    <xdr:colOff>1457325</xdr:colOff>
                    <xdr:row>12</xdr:row>
                    <xdr:rowOff>57150</xdr:rowOff>
                  </to>
                </anchor>
              </controlPr>
            </control>
          </mc:Choice>
        </mc:AlternateContent>
        <mc:AlternateContent xmlns:mc="http://schemas.openxmlformats.org/markup-compatibility/2006">
          <mc:Choice Requires="x14">
            <control shapeId="9227" r:id="rId7" name="Check Box 11">
              <controlPr defaultSize="0" autoFill="0" autoLine="0" autoPict="0">
                <anchor moveWithCells="1">
                  <from>
                    <xdr:col>0</xdr:col>
                    <xdr:colOff>314325</xdr:colOff>
                    <xdr:row>12</xdr:row>
                    <xdr:rowOff>57150</xdr:rowOff>
                  </from>
                  <to>
                    <xdr:col>0</xdr:col>
                    <xdr:colOff>1057275</xdr:colOff>
                    <xdr:row>13</xdr:row>
                    <xdr:rowOff>142875</xdr:rowOff>
                  </to>
                </anchor>
              </controlPr>
            </control>
          </mc:Choice>
        </mc:AlternateContent>
        <mc:AlternateContent xmlns:mc="http://schemas.openxmlformats.org/markup-compatibility/2006">
          <mc:Choice Requires="x14">
            <control shapeId="9228" r:id="rId8" name="Check Box 12">
              <controlPr defaultSize="0" autoFill="0" autoLine="0" autoPict="0">
                <anchor moveWithCells="1">
                  <from>
                    <xdr:col>0</xdr:col>
                    <xdr:colOff>314325</xdr:colOff>
                    <xdr:row>23</xdr:row>
                    <xdr:rowOff>47625</xdr:rowOff>
                  </from>
                  <to>
                    <xdr:col>0</xdr:col>
                    <xdr:colOff>1066800</xdr:colOff>
                    <xdr:row>25</xdr:row>
                    <xdr:rowOff>9525</xdr:rowOff>
                  </to>
                </anchor>
              </controlPr>
            </control>
          </mc:Choice>
        </mc:AlternateContent>
        <mc:AlternateContent xmlns:mc="http://schemas.openxmlformats.org/markup-compatibility/2006">
          <mc:Choice Requires="x14">
            <control shapeId="9229" r:id="rId9" name="Check Box 13">
              <controlPr defaultSize="0" autoFill="0" autoLine="0" autoPict="0">
                <anchor moveWithCells="1">
                  <from>
                    <xdr:col>0</xdr:col>
                    <xdr:colOff>314325</xdr:colOff>
                    <xdr:row>25</xdr:row>
                    <xdr:rowOff>19050</xdr:rowOff>
                  </from>
                  <to>
                    <xdr:col>0</xdr:col>
                    <xdr:colOff>1066800</xdr:colOff>
                    <xdr:row>26</xdr:row>
                    <xdr:rowOff>142875</xdr:rowOff>
                  </to>
                </anchor>
              </controlPr>
            </control>
          </mc:Choice>
        </mc:AlternateContent>
        <mc:AlternateContent xmlns:mc="http://schemas.openxmlformats.org/markup-compatibility/2006">
          <mc:Choice Requires="x14">
            <control shapeId="9230" r:id="rId10" name="Check Box 14">
              <controlPr defaultSize="0" autoFill="0" autoLine="0" autoPict="0">
                <anchor moveWithCells="1">
                  <from>
                    <xdr:col>0</xdr:col>
                    <xdr:colOff>314325</xdr:colOff>
                    <xdr:row>26</xdr:row>
                    <xdr:rowOff>142875</xdr:rowOff>
                  </from>
                  <to>
                    <xdr:col>0</xdr:col>
                    <xdr:colOff>1066800</xdr:colOff>
                    <xdr:row>28</xdr:row>
                    <xdr:rowOff>142875</xdr:rowOff>
                  </to>
                </anchor>
              </controlPr>
            </control>
          </mc:Choice>
        </mc:AlternateContent>
        <mc:AlternateContent xmlns:mc="http://schemas.openxmlformats.org/markup-compatibility/2006">
          <mc:Choice Requires="x14">
            <control shapeId="9233" r:id="rId11" name="Check Box 17">
              <controlPr defaultSize="0" autoFill="0" autoLine="0" autoPict="0">
                <anchor moveWithCells="1">
                  <from>
                    <xdr:col>0</xdr:col>
                    <xdr:colOff>1238250</xdr:colOff>
                    <xdr:row>48</xdr:row>
                    <xdr:rowOff>28575</xdr:rowOff>
                  </from>
                  <to>
                    <xdr:col>1</xdr:col>
                    <xdr:colOff>609600</xdr:colOff>
                    <xdr:row>49</xdr:row>
                    <xdr:rowOff>9525</xdr:rowOff>
                  </to>
                </anchor>
              </controlPr>
            </control>
          </mc:Choice>
        </mc:AlternateContent>
        <mc:AlternateContent xmlns:mc="http://schemas.openxmlformats.org/markup-compatibility/2006">
          <mc:Choice Requires="x14">
            <control shapeId="10036" r:id="rId12" name="Check Box 820">
              <controlPr defaultSize="0" autoFill="0" autoLine="0" autoPict="0">
                <anchor moveWithCells="1">
                  <from>
                    <xdr:col>2</xdr:col>
                    <xdr:colOff>190500</xdr:colOff>
                    <xdr:row>10</xdr:row>
                    <xdr:rowOff>228600</xdr:rowOff>
                  </from>
                  <to>
                    <xdr:col>2</xdr:col>
                    <xdr:colOff>581025</xdr:colOff>
                    <xdr:row>12</xdr:row>
                    <xdr:rowOff>28575</xdr:rowOff>
                  </to>
                </anchor>
              </controlPr>
            </control>
          </mc:Choice>
        </mc:AlternateContent>
        <mc:AlternateContent xmlns:mc="http://schemas.openxmlformats.org/markup-compatibility/2006">
          <mc:Choice Requires="x14">
            <control shapeId="10037" r:id="rId13" name="Check Box 821">
              <controlPr defaultSize="0" autoFill="0" autoLine="0" autoPict="0">
                <anchor moveWithCells="1">
                  <from>
                    <xdr:col>3</xdr:col>
                    <xdr:colOff>38100</xdr:colOff>
                    <xdr:row>10</xdr:row>
                    <xdr:rowOff>219075</xdr:rowOff>
                  </from>
                  <to>
                    <xdr:col>3</xdr:col>
                    <xdr:colOff>542925</xdr:colOff>
                    <xdr:row>12</xdr:row>
                    <xdr:rowOff>9525</xdr:rowOff>
                  </to>
                </anchor>
              </controlPr>
            </control>
          </mc:Choice>
        </mc:AlternateContent>
        <mc:AlternateContent xmlns:mc="http://schemas.openxmlformats.org/markup-compatibility/2006">
          <mc:Choice Requires="x14">
            <control shapeId="15679" r:id="rId14" name="Drop Down 1343">
              <controlPr defaultSize="0" autoLine="0" autoPict="0">
                <anchor moveWithCells="1">
                  <from>
                    <xdr:col>1</xdr:col>
                    <xdr:colOff>9525</xdr:colOff>
                    <xdr:row>2</xdr:row>
                    <xdr:rowOff>0</xdr:rowOff>
                  </from>
                  <to>
                    <xdr:col>4</xdr:col>
                    <xdr:colOff>647700</xdr:colOff>
                    <xdr:row>3</xdr:row>
                    <xdr:rowOff>19050</xdr:rowOff>
                  </to>
                </anchor>
              </controlPr>
            </control>
          </mc:Choice>
        </mc:AlternateContent>
        <mc:AlternateContent xmlns:mc="http://schemas.openxmlformats.org/markup-compatibility/2006">
          <mc:Choice Requires="x14">
            <control shapeId="15681" r:id="rId15" name="Check Box 1345">
              <controlPr defaultSize="0" autoFill="0" autoLine="0" autoPict="0">
                <anchor moveWithCells="1">
                  <from>
                    <xdr:col>2</xdr:col>
                    <xdr:colOff>247650</xdr:colOff>
                    <xdr:row>45</xdr:row>
                    <xdr:rowOff>95250</xdr:rowOff>
                  </from>
                  <to>
                    <xdr:col>6</xdr:col>
                    <xdr:colOff>190500</xdr:colOff>
                    <xdr:row>48</xdr:row>
                    <xdr:rowOff>19050</xdr:rowOff>
                  </to>
                </anchor>
              </controlPr>
            </control>
          </mc:Choice>
        </mc:AlternateContent>
        <mc:AlternateContent xmlns:mc="http://schemas.openxmlformats.org/markup-compatibility/2006">
          <mc:Choice Requires="x14">
            <control shapeId="15682" r:id="rId16" name="Check Box 1346">
              <controlPr defaultSize="0" autoFill="0" autoLine="0" autoPict="0">
                <anchor moveWithCells="1">
                  <from>
                    <xdr:col>6</xdr:col>
                    <xdr:colOff>47625</xdr:colOff>
                    <xdr:row>45</xdr:row>
                    <xdr:rowOff>133350</xdr:rowOff>
                  </from>
                  <to>
                    <xdr:col>7</xdr:col>
                    <xdr:colOff>209550</xdr:colOff>
                    <xdr:row>47</xdr:row>
                    <xdr:rowOff>47625</xdr:rowOff>
                  </to>
                </anchor>
              </controlPr>
            </control>
          </mc:Choice>
        </mc:AlternateContent>
        <mc:AlternateContent xmlns:mc="http://schemas.openxmlformats.org/markup-compatibility/2006">
          <mc:Choice Requires="x14">
            <control shapeId="15685" r:id="rId17" name="Check Box 1349">
              <controlPr defaultSize="0" autoFill="0" autoLine="0" autoPict="0">
                <anchor moveWithCells="1">
                  <from>
                    <xdr:col>1</xdr:col>
                    <xdr:colOff>438150</xdr:colOff>
                    <xdr:row>48</xdr:row>
                    <xdr:rowOff>19050</xdr:rowOff>
                  </from>
                  <to>
                    <xdr:col>3</xdr:col>
                    <xdr:colOff>57150</xdr:colOff>
                    <xdr:row>49</xdr:row>
                    <xdr:rowOff>19050</xdr:rowOff>
                  </to>
                </anchor>
              </controlPr>
            </control>
          </mc:Choice>
        </mc:AlternateContent>
        <mc:AlternateContent xmlns:mc="http://schemas.openxmlformats.org/markup-compatibility/2006">
          <mc:Choice Requires="x14">
            <control shapeId="15688" r:id="rId18" name="Check Box 1352">
              <controlPr defaultSize="0" autoFill="0" autoLine="0" autoPict="0">
                <anchor moveWithCells="1">
                  <from>
                    <xdr:col>1</xdr:col>
                    <xdr:colOff>476250</xdr:colOff>
                    <xdr:row>16</xdr:row>
                    <xdr:rowOff>38100</xdr:rowOff>
                  </from>
                  <to>
                    <xdr:col>2</xdr:col>
                    <xdr:colOff>514350</xdr:colOff>
                    <xdr:row>17</xdr:row>
                    <xdr:rowOff>38100</xdr:rowOff>
                  </to>
                </anchor>
              </controlPr>
            </control>
          </mc:Choice>
        </mc:AlternateContent>
        <mc:AlternateContent xmlns:mc="http://schemas.openxmlformats.org/markup-compatibility/2006">
          <mc:Choice Requires="x14">
            <control shapeId="15689" r:id="rId19" name="Check Box 1353">
              <controlPr defaultSize="0" autoFill="0" autoLine="0" autoPict="0">
                <anchor moveWithCells="1">
                  <from>
                    <xdr:col>2</xdr:col>
                    <xdr:colOff>123825</xdr:colOff>
                    <xdr:row>16</xdr:row>
                    <xdr:rowOff>28575</xdr:rowOff>
                  </from>
                  <to>
                    <xdr:col>3</xdr:col>
                    <xdr:colOff>314325</xdr:colOff>
                    <xdr:row>17</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45"/>
  <sheetViews>
    <sheetView showGridLines="0" zoomScale="90" zoomScaleNormal="90" workbookViewId="0">
      <selection activeCell="G6" sqref="G6:H6"/>
    </sheetView>
  </sheetViews>
  <sheetFormatPr defaultColWidth="9.28515625" defaultRowHeight="14.25" x14ac:dyDescent="0.2"/>
  <cols>
    <col min="1" max="1" width="6.5703125" style="104" customWidth="1"/>
    <col min="2" max="5" width="9.28515625" style="104"/>
    <col min="6" max="6" width="5" style="104" customWidth="1"/>
    <col min="7" max="7" width="9.28515625" style="104"/>
    <col min="8" max="8" width="6.28515625" style="104" customWidth="1"/>
    <col min="9" max="9" width="9.28515625" style="104"/>
    <col min="10" max="10" width="6.28515625" style="104" customWidth="1"/>
    <col min="11" max="12" width="10.28515625" style="104" customWidth="1"/>
    <col min="13" max="16384" width="9.28515625" style="104"/>
  </cols>
  <sheetData>
    <row r="1" spans="1:12" ht="21.75" customHeight="1" x14ac:dyDescent="0.2">
      <c r="A1" s="353" t="s">
        <v>27</v>
      </c>
      <c r="B1" s="353"/>
      <c r="C1" s="354">
        <f>'Check Request'!$B$6</f>
        <v>0</v>
      </c>
      <c r="D1" s="355"/>
      <c r="E1" s="354">
        <f>'Check Request'!$D$6</f>
        <v>0</v>
      </c>
      <c r="F1" s="363"/>
      <c r="G1" s="355"/>
      <c r="I1" s="364" t="s">
        <v>34</v>
      </c>
      <c r="J1" s="364"/>
      <c r="K1" s="354">
        <f>'Check Request'!$H$6</f>
        <v>0</v>
      </c>
      <c r="L1" s="355"/>
    </row>
    <row r="2" spans="1:12" x14ac:dyDescent="0.2">
      <c r="C2" s="352"/>
      <c r="D2" s="352"/>
      <c r="E2" s="352"/>
      <c r="F2" s="352"/>
      <c r="G2" s="352"/>
    </row>
    <row r="3" spans="1:12" x14ac:dyDescent="0.2">
      <c r="A3" s="367" t="s">
        <v>158</v>
      </c>
      <c r="B3" s="368"/>
      <c r="C3" s="368"/>
      <c r="D3" s="368"/>
      <c r="E3" s="368"/>
      <c r="F3" s="368"/>
      <c r="G3" s="368"/>
      <c r="H3" s="368"/>
      <c r="I3" s="368"/>
      <c r="J3" s="368"/>
      <c r="K3" s="368"/>
      <c r="L3" s="368"/>
    </row>
    <row r="4" spans="1:12" ht="6.75" customHeight="1" x14ac:dyDescent="0.2"/>
    <row r="5" spans="1:12" x14ac:dyDescent="0.2">
      <c r="B5" s="105"/>
      <c r="C5" s="106"/>
      <c r="D5" s="107"/>
      <c r="E5" s="350" t="s">
        <v>62</v>
      </c>
      <c r="F5" s="351"/>
      <c r="G5" s="350" t="s">
        <v>63</v>
      </c>
      <c r="H5" s="351"/>
      <c r="I5" s="350" t="s">
        <v>64</v>
      </c>
      <c r="J5" s="351"/>
      <c r="K5" s="350" t="s">
        <v>126</v>
      </c>
      <c r="L5" s="351"/>
    </row>
    <row r="6" spans="1:12" ht="30.75" customHeight="1" x14ac:dyDescent="0.2">
      <c r="B6" s="365" t="s">
        <v>127</v>
      </c>
      <c r="C6" s="365"/>
      <c r="D6" s="365"/>
      <c r="E6" s="366"/>
      <c r="F6" s="366"/>
      <c r="G6" s="366"/>
      <c r="H6" s="366"/>
      <c r="I6" s="366"/>
      <c r="J6" s="366"/>
      <c r="K6" s="366"/>
      <c r="L6" s="366"/>
    </row>
    <row r="7" spans="1:12" ht="9.75" customHeight="1" thickBot="1" x14ac:dyDescent="0.25">
      <c r="E7" s="356"/>
      <c r="F7" s="356"/>
    </row>
    <row r="8" spans="1:12" ht="15" thickBot="1" x14ac:dyDescent="0.25">
      <c r="B8" s="357" t="s">
        <v>65</v>
      </c>
      <c r="C8" s="358"/>
      <c r="D8" s="358"/>
      <c r="E8" s="359">
        <f>SUM(E6:L6)</f>
        <v>0</v>
      </c>
      <c r="F8" s="360"/>
    </row>
    <row r="9" spans="1:12" ht="12" customHeight="1" x14ac:dyDescent="0.2"/>
    <row r="10" spans="1:12" ht="44.25" customHeight="1" x14ac:dyDescent="0.2">
      <c r="A10" s="361" t="s">
        <v>231</v>
      </c>
      <c r="B10" s="361"/>
      <c r="C10" s="361"/>
      <c r="D10" s="361"/>
      <c r="E10" s="361"/>
      <c r="F10" s="361"/>
      <c r="G10" s="361"/>
      <c r="H10" s="361"/>
      <c r="I10" s="361"/>
      <c r="J10" s="361"/>
      <c r="K10" s="362"/>
      <c r="L10" s="362"/>
    </row>
    <row r="11" spans="1:12" ht="6" customHeight="1" thickBot="1" x14ac:dyDescent="0.25"/>
    <row r="12" spans="1:12" ht="15" thickBot="1" x14ac:dyDescent="0.25">
      <c r="B12" s="369" t="s">
        <v>67</v>
      </c>
      <c r="C12" s="369"/>
      <c r="D12" s="369"/>
      <c r="E12" s="370"/>
      <c r="F12" s="370"/>
      <c r="H12" s="371" t="s">
        <v>65</v>
      </c>
      <c r="I12" s="372"/>
      <c r="J12" s="372"/>
      <c r="K12" s="373"/>
    </row>
    <row r="13" spans="1:12" ht="29.25" customHeight="1" thickBot="1" x14ac:dyDescent="0.25">
      <c r="B13" s="365" t="s">
        <v>123</v>
      </c>
      <c r="C13" s="365"/>
      <c r="D13" s="365"/>
      <c r="E13" s="374"/>
      <c r="F13" s="374"/>
      <c r="I13" s="375">
        <f>E12*E13</f>
        <v>0</v>
      </c>
      <c r="J13" s="376"/>
    </row>
    <row r="14" spans="1:12" ht="21.75" customHeight="1" thickBot="1" x14ac:dyDescent="0.25">
      <c r="B14" s="108"/>
      <c r="C14" s="109" t="s">
        <v>72</v>
      </c>
      <c r="D14" s="108"/>
      <c r="E14" s="377"/>
      <c r="F14" s="377"/>
      <c r="I14" s="110"/>
      <c r="J14" s="110"/>
    </row>
    <row r="15" spans="1:12" ht="30" customHeight="1" thickBot="1" x14ac:dyDescent="0.25">
      <c r="B15" s="365" t="s">
        <v>73</v>
      </c>
      <c r="C15" s="365"/>
      <c r="D15" s="365"/>
      <c r="E15" s="378"/>
      <c r="F15" s="378"/>
      <c r="H15" s="379" t="s">
        <v>65</v>
      </c>
      <c r="I15" s="380"/>
      <c r="J15" s="380"/>
      <c r="K15" s="381"/>
    </row>
    <row r="16" spans="1:12" ht="15" customHeight="1" thickBot="1" x14ac:dyDescent="0.25">
      <c r="B16" s="108"/>
      <c r="C16" s="108"/>
      <c r="D16" s="108"/>
      <c r="E16" s="382"/>
      <c r="F16" s="382"/>
      <c r="I16" s="383">
        <f>(E15*4)</f>
        <v>0</v>
      </c>
      <c r="J16" s="384"/>
    </row>
    <row r="17" spans="1:12" ht="9.75" customHeight="1" x14ac:dyDescent="0.2"/>
    <row r="18" spans="1:12" ht="27" customHeight="1" x14ac:dyDescent="0.2">
      <c r="A18" s="361" t="s">
        <v>159</v>
      </c>
      <c r="B18" s="362"/>
      <c r="C18" s="362"/>
      <c r="D18" s="362"/>
      <c r="E18" s="362"/>
      <c r="F18" s="362"/>
      <c r="G18" s="362"/>
      <c r="H18" s="362"/>
      <c r="I18" s="362"/>
      <c r="J18" s="362"/>
      <c r="K18" s="362"/>
      <c r="L18" s="362"/>
    </row>
    <row r="19" spans="1:12" ht="7.5" customHeight="1" thickBot="1" x14ac:dyDescent="0.25"/>
    <row r="20" spans="1:12" ht="27.75" customHeight="1" thickBot="1" x14ac:dyDescent="0.25">
      <c r="B20" s="385" t="s">
        <v>128</v>
      </c>
      <c r="C20" s="386"/>
      <c r="D20" s="387"/>
      <c r="E20" s="378"/>
      <c r="F20" s="378"/>
      <c r="H20" s="371" t="s">
        <v>65</v>
      </c>
      <c r="I20" s="388"/>
      <c r="J20" s="388"/>
      <c r="K20" s="389"/>
    </row>
    <row r="21" spans="1:12" ht="15" thickBot="1" x14ac:dyDescent="0.25">
      <c r="E21" s="390"/>
      <c r="F21" s="390"/>
      <c r="I21" s="375">
        <f>E20</f>
        <v>0</v>
      </c>
      <c r="J21" s="376"/>
    </row>
    <row r="22" spans="1:12" ht="7.5" customHeight="1" x14ac:dyDescent="0.2"/>
    <row r="23" spans="1:12" x14ac:dyDescent="0.2">
      <c r="A23" s="367" t="s">
        <v>71</v>
      </c>
      <c r="B23" s="367"/>
      <c r="C23" s="367"/>
      <c r="D23" s="367"/>
      <c r="E23" s="367"/>
      <c r="F23" s="367"/>
      <c r="G23" s="367"/>
      <c r="H23" s="367"/>
      <c r="I23" s="367"/>
      <c r="J23" s="367"/>
      <c r="K23" s="368"/>
      <c r="L23" s="368"/>
    </row>
    <row r="24" spans="1:12" ht="7.5" customHeight="1" x14ac:dyDescent="0.2"/>
    <row r="25" spans="1:12" x14ac:dyDescent="0.2">
      <c r="B25" s="369" t="s">
        <v>66</v>
      </c>
      <c r="C25" s="369"/>
      <c r="D25" s="369"/>
      <c r="E25" s="370"/>
      <c r="F25" s="370"/>
    </row>
    <row r="26" spans="1:12" x14ac:dyDescent="0.2">
      <c r="B26" s="369" t="s">
        <v>66</v>
      </c>
      <c r="C26" s="369"/>
      <c r="D26" s="369"/>
      <c r="E26" s="370"/>
      <c r="F26" s="370"/>
    </row>
    <row r="27" spans="1:12" x14ac:dyDescent="0.2">
      <c r="B27" s="391" t="s">
        <v>75</v>
      </c>
      <c r="C27" s="391"/>
      <c r="D27" s="391"/>
      <c r="E27" s="370"/>
      <c r="F27" s="370"/>
    </row>
    <row r="28" spans="1:12" x14ac:dyDescent="0.2">
      <c r="B28" s="391" t="s">
        <v>75</v>
      </c>
      <c r="C28" s="391"/>
      <c r="D28" s="391"/>
      <c r="E28" s="370"/>
      <c r="F28" s="370"/>
    </row>
    <row r="29" spans="1:12" ht="15" thickBot="1" x14ac:dyDescent="0.25">
      <c r="B29" s="391" t="s">
        <v>75</v>
      </c>
      <c r="C29" s="391"/>
      <c r="D29" s="391"/>
      <c r="E29" s="370"/>
      <c r="F29" s="370"/>
    </row>
    <row r="30" spans="1:12" ht="15" thickBot="1" x14ac:dyDescent="0.25">
      <c r="B30" s="369" t="s">
        <v>68</v>
      </c>
      <c r="C30" s="369"/>
      <c r="D30" s="369"/>
      <c r="E30" s="370"/>
      <c r="F30" s="370"/>
      <c r="H30" s="379" t="s">
        <v>65</v>
      </c>
      <c r="I30" s="392"/>
      <c r="J30" s="392"/>
      <c r="K30" s="393"/>
    </row>
    <row r="31" spans="1:12" ht="15" thickBot="1" x14ac:dyDescent="0.25">
      <c r="B31" s="369" t="s">
        <v>68</v>
      </c>
      <c r="C31" s="369"/>
      <c r="D31" s="369"/>
      <c r="E31" s="370"/>
      <c r="F31" s="370"/>
      <c r="H31" s="111"/>
      <c r="I31" s="383">
        <f>SUM(E25:F36)</f>
        <v>0</v>
      </c>
      <c r="J31" s="384"/>
      <c r="K31" s="111"/>
    </row>
    <row r="32" spans="1:12" x14ac:dyDescent="0.2">
      <c r="B32" s="369" t="s">
        <v>68</v>
      </c>
      <c r="C32" s="369"/>
      <c r="D32" s="369"/>
      <c r="E32" s="370"/>
      <c r="F32" s="370"/>
    </row>
    <row r="33" spans="1:12" x14ac:dyDescent="0.2">
      <c r="B33" s="369" t="s">
        <v>68</v>
      </c>
      <c r="C33" s="369"/>
      <c r="D33" s="369"/>
      <c r="E33" s="370"/>
      <c r="F33" s="370"/>
    </row>
    <row r="34" spans="1:12" x14ac:dyDescent="0.2">
      <c r="B34" s="369" t="s">
        <v>69</v>
      </c>
      <c r="C34" s="369"/>
      <c r="D34" s="369"/>
      <c r="E34" s="370"/>
      <c r="F34" s="370"/>
    </row>
    <row r="35" spans="1:12" x14ac:dyDescent="0.2">
      <c r="B35" s="369" t="s">
        <v>70</v>
      </c>
      <c r="C35" s="369"/>
      <c r="D35" s="369"/>
      <c r="E35" s="370"/>
      <c r="F35" s="370"/>
    </row>
    <row r="36" spans="1:12" x14ac:dyDescent="0.2">
      <c r="B36" s="369" t="s">
        <v>70</v>
      </c>
      <c r="C36" s="369"/>
      <c r="D36" s="369"/>
      <c r="E36" s="370"/>
      <c r="F36" s="370"/>
    </row>
    <row r="37" spans="1:12" ht="12.75" customHeight="1" x14ac:dyDescent="0.2">
      <c r="E37" s="390"/>
      <c r="F37" s="390"/>
    </row>
    <row r="38" spans="1:12" x14ac:dyDescent="0.2">
      <c r="A38" s="367" t="s">
        <v>160</v>
      </c>
      <c r="B38" s="367"/>
      <c r="C38" s="367"/>
      <c r="D38" s="367"/>
      <c r="E38" s="367"/>
      <c r="F38" s="367"/>
      <c r="G38" s="367"/>
      <c r="H38" s="367"/>
      <c r="I38" s="367"/>
      <c r="J38" s="367"/>
      <c r="K38" s="367"/>
      <c r="L38" s="353"/>
    </row>
    <row r="39" spans="1:12" ht="8.25" customHeight="1" x14ac:dyDescent="0.2"/>
    <row r="40" spans="1:12" ht="15" thickBot="1" x14ac:dyDescent="0.25">
      <c r="B40" s="394"/>
      <c r="C40" s="394"/>
      <c r="D40" s="394"/>
      <c r="E40" s="378"/>
      <c r="F40" s="378"/>
    </row>
    <row r="41" spans="1:12" ht="15" thickBot="1" x14ac:dyDescent="0.25">
      <c r="B41" s="394"/>
      <c r="C41" s="394"/>
      <c r="D41" s="394"/>
      <c r="E41" s="378"/>
      <c r="F41" s="378"/>
      <c r="H41" s="379" t="s">
        <v>65</v>
      </c>
      <c r="I41" s="392"/>
      <c r="J41" s="392"/>
      <c r="K41" s="393"/>
    </row>
    <row r="42" spans="1:12" ht="15" thickBot="1" x14ac:dyDescent="0.25">
      <c r="B42" s="394"/>
      <c r="C42" s="394"/>
      <c r="D42" s="394"/>
      <c r="E42" s="378"/>
      <c r="F42" s="378"/>
      <c r="I42" s="383">
        <f>SUM(E40:F43)</f>
        <v>0</v>
      </c>
      <c r="J42" s="384"/>
    </row>
    <row r="43" spans="1:12" x14ac:dyDescent="0.2">
      <c r="B43" s="394"/>
      <c r="C43" s="394"/>
      <c r="D43" s="394"/>
      <c r="E43" s="378"/>
      <c r="F43" s="378"/>
    </row>
    <row r="44" spans="1:12" ht="9" customHeight="1" x14ac:dyDescent="0.2">
      <c r="E44" s="390"/>
      <c r="F44" s="390"/>
    </row>
    <row r="45" spans="1:12" ht="14.25" customHeight="1" x14ac:dyDescent="0.2">
      <c r="A45" s="395" t="s">
        <v>120</v>
      </c>
      <c r="B45" s="395"/>
      <c r="C45" s="395"/>
      <c r="D45" s="395"/>
      <c r="E45" s="395"/>
      <c r="F45" s="395"/>
      <c r="G45" s="395"/>
      <c r="H45" s="396">
        <f>SUM(E8)+SUM(I13)+SUM(I16)+SUM(I21)+SUM(I31)+SUM(I42)</f>
        <v>0</v>
      </c>
      <c r="I45" s="396"/>
      <c r="J45" s="396"/>
      <c r="K45" s="396"/>
    </row>
  </sheetData>
  <sheetProtection password="AA76" sheet="1" objects="1" scenarios="1" selectLockedCells="1"/>
  <mergeCells count="81">
    <mergeCell ref="B43:D43"/>
    <mergeCell ref="E43:F43"/>
    <mergeCell ref="E44:F44"/>
    <mergeCell ref="A45:G45"/>
    <mergeCell ref="H45:K45"/>
    <mergeCell ref="I42:J42"/>
    <mergeCell ref="B35:D35"/>
    <mergeCell ref="E35:F35"/>
    <mergeCell ref="B36:D36"/>
    <mergeCell ref="E36:F36"/>
    <mergeCell ref="E37:F37"/>
    <mergeCell ref="A38:L38"/>
    <mergeCell ref="B40:D40"/>
    <mergeCell ref="E40:F40"/>
    <mergeCell ref="B41:D41"/>
    <mergeCell ref="E41:F41"/>
    <mergeCell ref="H41:K41"/>
    <mergeCell ref="B33:D33"/>
    <mergeCell ref="E33:F33"/>
    <mergeCell ref="B34:D34"/>
    <mergeCell ref="E34:F34"/>
    <mergeCell ref="B42:D42"/>
    <mergeCell ref="E42:F42"/>
    <mergeCell ref="B31:D31"/>
    <mergeCell ref="E31:F31"/>
    <mergeCell ref="I31:J31"/>
    <mergeCell ref="B32:D32"/>
    <mergeCell ref="E32:F32"/>
    <mergeCell ref="B29:D29"/>
    <mergeCell ref="E29:F29"/>
    <mergeCell ref="B30:D30"/>
    <mergeCell ref="E30:F30"/>
    <mergeCell ref="H30:K30"/>
    <mergeCell ref="E25:F25"/>
    <mergeCell ref="B27:D27"/>
    <mergeCell ref="E27:F27"/>
    <mergeCell ref="B28:D28"/>
    <mergeCell ref="E28:F28"/>
    <mergeCell ref="E14:F14"/>
    <mergeCell ref="B15:D15"/>
    <mergeCell ref="E15:F15"/>
    <mergeCell ref="H15:K15"/>
    <mergeCell ref="B26:D26"/>
    <mergeCell ref="E26:F26"/>
    <mergeCell ref="E16:F16"/>
    <mergeCell ref="I16:J16"/>
    <mergeCell ref="A18:L18"/>
    <mergeCell ref="B20:D20"/>
    <mergeCell ref="E20:F20"/>
    <mergeCell ref="H20:K20"/>
    <mergeCell ref="E21:F21"/>
    <mergeCell ref="I21:J21"/>
    <mergeCell ref="A23:L23"/>
    <mergeCell ref="B25:D25"/>
    <mergeCell ref="B12:D12"/>
    <mergeCell ref="E12:F12"/>
    <mergeCell ref="H12:K12"/>
    <mergeCell ref="B13:D13"/>
    <mergeCell ref="E13:F13"/>
    <mergeCell ref="I13:J13"/>
    <mergeCell ref="E7:F7"/>
    <mergeCell ref="B8:D8"/>
    <mergeCell ref="E8:F8"/>
    <mergeCell ref="A10:L10"/>
    <mergeCell ref="E1:G1"/>
    <mergeCell ref="I1:J1"/>
    <mergeCell ref="K1:L1"/>
    <mergeCell ref="B6:D6"/>
    <mergeCell ref="E6:F6"/>
    <mergeCell ref="G6:H6"/>
    <mergeCell ref="I6:J6"/>
    <mergeCell ref="K6:L6"/>
    <mergeCell ref="A3:L3"/>
    <mergeCell ref="E5:F5"/>
    <mergeCell ref="G5:H5"/>
    <mergeCell ref="I5:J5"/>
    <mergeCell ref="K5:L5"/>
    <mergeCell ref="C2:D2"/>
    <mergeCell ref="E2:G2"/>
    <mergeCell ref="A1:B1"/>
    <mergeCell ref="C1:D1"/>
  </mergeCells>
  <conditionalFormatting sqref="K1:L1 C1:E1">
    <cfRule type="cellIs" dxfId="9" priority="1" operator="equal">
      <formula>0</formula>
    </cfRule>
  </conditionalFormatting>
  <pageMargins left="0" right="0" top="0.75" bottom="0" header="0.25" footer="0"/>
  <pageSetup orientation="portrait" r:id="rId1"/>
  <headerFooter>
    <oddHeader>&amp;C&amp;"HelveticaNeueLT Pro 45 Lt,Regular"&amp;11Income Calculation Sheet&amp;R&amp;G</oddHead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1">
    <pageSetUpPr fitToPage="1"/>
  </sheetPr>
  <dimension ref="A1:L33"/>
  <sheetViews>
    <sheetView showGridLines="0" topLeftCell="A13" zoomScaleNormal="100" workbookViewId="0">
      <selection activeCell="O35" sqref="O35"/>
    </sheetView>
  </sheetViews>
  <sheetFormatPr defaultColWidth="9.28515625" defaultRowHeight="12.75" x14ac:dyDescent="0.2"/>
  <cols>
    <col min="1" max="3" width="9.28515625" style="4"/>
    <col min="4" max="4" width="9" style="4" customWidth="1"/>
    <col min="5" max="5" width="8.7109375" style="4" customWidth="1"/>
    <col min="6" max="6" width="8.28515625" style="4" customWidth="1"/>
    <col min="7" max="7" width="7" style="4" customWidth="1"/>
    <col min="8" max="8" width="8.5703125" style="4" customWidth="1"/>
    <col min="9" max="9" width="8.7109375" style="4" customWidth="1"/>
    <col min="10" max="10" width="8.28515625" style="4" customWidth="1"/>
    <col min="11" max="11" width="4.7109375" style="4" customWidth="1"/>
    <col min="12" max="16384" width="9.28515625" style="4"/>
  </cols>
  <sheetData>
    <row r="1" spans="1:11" s="76" customFormat="1" ht="15" customHeight="1" x14ac:dyDescent="0.2"/>
    <row r="2" spans="1:11" s="76" customFormat="1" ht="24" customHeight="1" x14ac:dyDescent="0.2">
      <c r="A2" s="85" t="s">
        <v>27</v>
      </c>
      <c r="B2" s="85"/>
      <c r="C2" s="401">
        <f>'Check Request'!$B$6</f>
        <v>0</v>
      </c>
      <c r="D2" s="402"/>
      <c r="E2" s="401">
        <f>'Check Request'!$D$6</f>
        <v>0</v>
      </c>
      <c r="F2" s="402"/>
      <c r="G2" s="86"/>
      <c r="H2" s="208" t="s">
        <v>156</v>
      </c>
      <c r="I2" s="207">
        <f>'Check Request'!$H$6</f>
        <v>0</v>
      </c>
    </row>
    <row r="3" spans="1:11" s="76" customFormat="1" ht="15.75" x14ac:dyDescent="0.2">
      <c r="C3" s="403"/>
      <c r="D3" s="403"/>
      <c r="E3" s="404"/>
      <c r="F3" s="404"/>
      <c r="G3" s="404"/>
      <c r="H3" s="405"/>
      <c r="I3" s="405"/>
      <c r="J3" s="405"/>
      <c r="K3" s="405"/>
    </row>
    <row r="4" spans="1:11" s="87" customFormat="1" ht="8.25" customHeight="1" x14ac:dyDescent="0.2">
      <c r="A4" s="175"/>
      <c r="B4" s="163"/>
      <c r="C4" s="147"/>
      <c r="H4" s="406"/>
      <c r="I4" s="406"/>
      <c r="J4" s="406"/>
      <c r="K4" s="406"/>
    </row>
    <row r="5" spans="1:11" ht="15" customHeight="1" x14ac:dyDescent="0.2">
      <c r="A5" s="400" t="s">
        <v>81</v>
      </c>
      <c r="B5" s="400"/>
      <c r="C5" s="400"/>
      <c r="D5" s="400"/>
      <c r="E5" s="400"/>
      <c r="F5" s="400"/>
      <c r="G5" s="400"/>
      <c r="H5" s="400"/>
      <c r="I5" s="400"/>
      <c r="J5" s="400"/>
      <c r="K5" s="400"/>
    </row>
    <row r="6" spans="1:11" s="87" customFormat="1" ht="8.25" customHeight="1" x14ac:dyDescent="0.2">
      <c r="A6" s="175"/>
      <c r="B6" s="163"/>
      <c r="C6" s="147"/>
      <c r="H6" s="406"/>
      <c r="I6" s="406"/>
      <c r="J6" s="406"/>
      <c r="K6" s="406"/>
    </row>
    <row r="7" spans="1:11" x14ac:dyDescent="0.2">
      <c r="A7" s="88" t="s">
        <v>82</v>
      </c>
      <c r="B7" s="400" t="s">
        <v>181</v>
      </c>
      <c r="C7" s="400"/>
      <c r="D7" s="400"/>
      <c r="E7" s="400"/>
      <c r="F7" s="400"/>
      <c r="G7" s="400"/>
      <c r="H7" s="400"/>
      <c r="I7" s="400"/>
      <c r="J7" s="400"/>
      <c r="K7" s="400"/>
    </row>
    <row r="8" spans="1:11" ht="40.5" customHeight="1" x14ac:dyDescent="0.2">
      <c r="A8" s="88" t="s">
        <v>82</v>
      </c>
      <c r="B8" s="400" t="s">
        <v>182</v>
      </c>
      <c r="C8" s="400"/>
      <c r="D8" s="400"/>
      <c r="E8" s="400"/>
      <c r="F8" s="400"/>
      <c r="G8" s="400"/>
      <c r="H8" s="400"/>
      <c r="I8" s="400"/>
      <c r="J8" s="400"/>
      <c r="K8" s="400"/>
    </row>
    <row r="9" spans="1:11" x14ac:dyDescent="0.2">
      <c r="A9" s="88" t="s">
        <v>82</v>
      </c>
      <c r="B9" s="400" t="s">
        <v>183</v>
      </c>
      <c r="C9" s="400"/>
      <c r="D9" s="400"/>
      <c r="E9" s="400"/>
      <c r="F9" s="400"/>
      <c r="G9" s="400"/>
      <c r="H9" s="400"/>
      <c r="I9" s="400"/>
      <c r="J9" s="400"/>
      <c r="K9" s="400"/>
    </row>
    <row r="10" spans="1:11" ht="27" customHeight="1" x14ac:dyDescent="0.2">
      <c r="A10" s="88" t="s">
        <v>82</v>
      </c>
      <c r="B10" s="400" t="s">
        <v>184</v>
      </c>
      <c r="C10" s="400"/>
      <c r="D10" s="400"/>
      <c r="E10" s="400"/>
      <c r="F10" s="400"/>
      <c r="G10" s="400"/>
      <c r="H10" s="400"/>
      <c r="I10" s="400"/>
      <c r="J10" s="400"/>
      <c r="K10" s="400"/>
    </row>
    <row r="11" spans="1:11" ht="26.25" customHeight="1" x14ac:dyDescent="0.2">
      <c r="A11" s="88" t="s">
        <v>82</v>
      </c>
      <c r="B11" s="400" t="s">
        <v>185</v>
      </c>
      <c r="C11" s="400"/>
      <c r="D11" s="400"/>
      <c r="E11" s="400"/>
      <c r="F11" s="400"/>
      <c r="G11" s="400"/>
      <c r="H11" s="400"/>
      <c r="I11" s="400"/>
      <c r="J11" s="400"/>
      <c r="K11" s="400"/>
    </row>
    <row r="12" spans="1:11" ht="27" customHeight="1" x14ac:dyDescent="0.2">
      <c r="A12" s="88" t="s">
        <v>82</v>
      </c>
      <c r="B12" s="400" t="s">
        <v>186</v>
      </c>
      <c r="C12" s="400"/>
      <c r="D12" s="400"/>
      <c r="E12" s="400"/>
      <c r="F12" s="400"/>
      <c r="G12" s="400"/>
      <c r="H12" s="400"/>
      <c r="I12" s="400"/>
      <c r="J12" s="400"/>
      <c r="K12" s="400"/>
    </row>
    <row r="13" spans="1:11" ht="27.75" customHeight="1" x14ac:dyDescent="0.2">
      <c r="A13" s="88" t="s">
        <v>82</v>
      </c>
      <c r="B13" s="400" t="s">
        <v>187</v>
      </c>
      <c r="C13" s="400"/>
      <c r="D13" s="400"/>
      <c r="E13" s="400"/>
      <c r="F13" s="400"/>
      <c r="G13" s="400"/>
      <c r="H13" s="400"/>
      <c r="I13" s="400"/>
      <c r="J13" s="400"/>
      <c r="K13" s="400"/>
    </row>
    <row r="14" spans="1:11" ht="27.75" customHeight="1" x14ac:dyDescent="0.2">
      <c r="A14" s="88" t="s">
        <v>82</v>
      </c>
      <c r="B14" s="400" t="s">
        <v>188</v>
      </c>
      <c r="C14" s="400"/>
      <c r="D14" s="400"/>
      <c r="E14" s="400"/>
      <c r="F14" s="400"/>
      <c r="G14" s="400"/>
      <c r="H14" s="400"/>
      <c r="I14" s="400"/>
      <c r="J14" s="400"/>
      <c r="K14" s="400"/>
    </row>
    <row r="15" spans="1:11" ht="13.5" thickBot="1" x14ac:dyDescent="0.25">
      <c r="A15" s="414"/>
      <c r="B15" s="414"/>
      <c r="C15" s="414"/>
      <c r="D15" s="414"/>
      <c r="E15" s="414"/>
      <c r="F15" s="414"/>
      <c r="G15" s="89"/>
      <c r="H15" s="89"/>
      <c r="I15" s="89"/>
      <c r="J15" s="89"/>
      <c r="K15" s="89"/>
    </row>
    <row r="16" spans="1:11" ht="22.5" customHeight="1" thickTop="1" x14ac:dyDescent="0.2">
      <c r="B16" s="415" t="s">
        <v>46</v>
      </c>
      <c r="C16" s="415"/>
      <c r="D16" s="415"/>
      <c r="E16" s="415"/>
      <c r="F16" s="415"/>
      <c r="G16" s="415"/>
      <c r="H16" s="415"/>
      <c r="I16" s="415"/>
      <c r="J16" s="415"/>
      <c r="K16" s="415"/>
    </row>
    <row r="17" spans="1:12" s="158" customFormat="1" ht="18.75" customHeight="1" x14ac:dyDescent="0.2">
      <c r="A17" s="160"/>
      <c r="B17" s="407" t="s">
        <v>83</v>
      </c>
      <c r="C17" s="407"/>
      <c r="D17" s="407"/>
      <c r="E17" s="407"/>
      <c r="F17" s="407"/>
      <c r="G17" s="407"/>
      <c r="H17" s="407"/>
      <c r="I17" s="407"/>
      <c r="J17" s="407"/>
    </row>
    <row r="18" spans="1:12" ht="11.25" customHeight="1" x14ac:dyDescent="0.2">
      <c r="A18" s="90"/>
      <c r="B18" s="159"/>
      <c r="C18" s="159"/>
      <c r="D18" s="159"/>
      <c r="E18" s="159"/>
      <c r="F18" s="159"/>
      <c r="G18" s="159"/>
      <c r="H18" s="159"/>
      <c r="I18" s="159"/>
      <c r="J18" s="159"/>
    </row>
    <row r="19" spans="1:12" ht="15" customHeight="1" x14ac:dyDescent="0.2">
      <c r="A19" s="269" t="s">
        <v>189</v>
      </c>
      <c r="B19" s="269"/>
      <c r="C19" s="269"/>
      <c r="D19" s="269"/>
      <c r="E19" s="269"/>
      <c r="F19" s="269"/>
      <c r="G19" s="269"/>
      <c r="H19" s="269"/>
      <c r="I19" s="269"/>
      <c r="J19" s="269"/>
      <c r="K19" s="269"/>
      <c r="L19" s="269"/>
    </row>
    <row r="20" spans="1:12" ht="15" customHeight="1" x14ac:dyDescent="0.2">
      <c r="A20" s="269" t="s">
        <v>189</v>
      </c>
      <c r="B20" s="269"/>
      <c r="C20" s="269"/>
      <c r="D20" s="269"/>
      <c r="E20" s="269"/>
      <c r="F20" s="269"/>
      <c r="G20" s="269"/>
      <c r="H20" s="269"/>
      <c r="I20" s="269"/>
      <c r="J20" s="269"/>
      <c r="K20" s="269"/>
      <c r="L20" s="269"/>
    </row>
    <row r="21" spans="1:12" ht="15" customHeight="1" x14ac:dyDescent="0.2">
      <c r="A21" s="269" t="s">
        <v>189</v>
      </c>
      <c r="B21" s="269"/>
      <c r="C21" s="269"/>
      <c r="D21" s="269"/>
      <c r="E21" s="269"/>
      <c r="F21" s="269"/>
      <c r="G21" s="269"/>
      <c r="H21" s="269"/>
      <c r="I21" s="269"/>
      <c r="J21" s="269"/>
      <c r="K21" s="269"/>
      <c r="L21" s="269"/>
    </row>
    <row r="23" spans="1:12" x14ac:dyDescent="0.2">
      <c r="A23" s="411" t="s">
        <v>191</v>
      </c>
      <c r="B23" s="411"/>
      <c r="C23" s="411"/>
      <c r="D23" s="411"/>
      <c r="E23" s="411"/>
      <c r="F23" s="411"/>
      <c r="G23" s="411"/>
      <c r="H23" s="411"/>
      <c r="I23" s="411"/>
      <c r="J23" s="411"/>
      <c r="K23" s="411"/>
    </row>
    <row r="24" spans="1:12" ht="20.25" customHeight="1" thickBot="1" x14ac:dyDescent="0.25">
      <c r="A24" s="89"/>
      <c r="B24" s="89"/>
      <c r="C24" s="89"/>
      <c r="D24" s="89"/>
      <c r="E24" s="89"/>
      <c r="F24" s="89"/>
      <c r="G24" s="89"/>
      <c r="H24" s="89"/>
      <c r="I24" s="89"/>
      <c r="J24" s="89"/>
      <c r="K24" s="89"/>
    </row>
    <row r="25" spans="1:12" ht="16.5" customHeight="1" thickTop="1" x14ac:dyDescent="0.2">
      <c r="A25" s="412" t="s">
        <v>84</v>
      </c>
      <c r="B25" s="413"/>
      <c r="C25" s="413"/>
      <c r="D25" s="413"/>
      <c r="E25" s="264"/>
      <c r="F25" s="264"/>
      <c r="G25" s="264"/>
      <c r="H25" s="264"/>
      <c r="I25" s="264"/>
      <c r="J25" s="264"/>
      <c r="K25" s="265"/>
    </row>
    <row r="26" spans="1:12" ht="4.5" customHeight="1" x14ac:dyDescent="0.2">
      <c r="A26" s="171"/>
      <c r="B26" s="161"/>
      <c r="C26" s="161"/>
      <c r="D26" s="161"/>
      <c r="E26" s="161"/>
      <c r="F26" s="161"/>
      <c r="G26" s="161"/>
      <c r="H26" s="161"/>
      <c r="I26" s="161"/>
      <c r="J26" s="161"/>
      <c r="K26" s="172"/>
    </row>
    <row r="27" spans="1:12" s="158" customFormat="1" ht="49.5" customHeight="1" x14ac:dyDescent="0.2">
      <c r="A27" s="408" t="s">
        <v>265</v>
      </c>
      <c r="B27" s="409"/>
      <c r="C27" s="409"/>
      <c r="D27" s="409"/>
      <c r="E27" s="409"/>
      <c r="F27" s="409"/>
      <c r="G27" s="409"/>
      <c r="H27" s="409"/>
      <c r="I27" s="409"/>
      <c r="J27" s="409"/>
      <c r="K27" s="410"/>
    </row>
    <row r="28" spans="1:12" s="158" customFormat="1" ht="83.25" customHeight="1" x14ac:dyDescent="0.2">
      <c r="A28" s="397"/>
      <c r="B28" s="398"/>
      <c r="C28" s="398"/>
      <c r="D28" s="398"/>
      <c r="E28" s="398"/>
      <c r="F28" s="398"/>
      <c r="G28" s="398"/>
      <c r="H28" s="398"/>
      <c r="I28" s="398"/>
      <c r="J28" s="398"/>
      <c r="K28" s="399"/>
    </row>
    <row r="29" spans="1:12" ht="28.5" customHeight="1" x14ac:dyDescent="0.2">
      <c r="A29" s="176" t="s">
        <v>190</v>
      </c>
      <c r="B29" s="161"/>
      <c r="C29" s="161"/>
      <c r="D29" s="161"/>
      <c r="E29" s="161"/>
      <c r="F29" s="161"/>
      <c r="G29" s="161"/>
      <c r="H29" s="161"/>
      <c r="I29" s="161"/>
      <c r="J29" s="161"/>
      <c r="K29" s="172"/>
    </row>
    <row r="30" spans="1:12" ht="33" customHeight="1" x14ac:dyDescent="0.2">
      <c r="A30" s="176" t="s">
        <v>192</v>
      </c>
      <c r="B30" s="161"/>
      <c r="C30" s="161"/>
      <c r="D30" s="161"/>
      <c r="E30" s="161"/>
      <c r="F30" s="161"/>
      <c r="G30" s="161"/>
      <c r="H30" s="161"/>
      <c r="I30" s="161"/>
      <c r="J30" s="161"/>
      <c r="K30" s="172"/>
    </row>
    <row r="31" spans="1:12" x14ac:dyDescent="0.2">
      <c r="A31" s="171"/>
      <c r="B31" s="161"/>
      <c r="C31" s="161"/>
      <c r="D31" s="161"/>
      <c r="E31" s="161"/>
      <c r="F31" s="161"/>
      <c r="G31" s="161"/>
      <c r="H31" s="161"/>
      <c r="I31" s="161"/>
      <c r="J31" s="161"/>
      <c r="K31" s="172"/>
    </row>
    <row r="32" spans="1:12" ht="17.25" customHeight="1" x14ac:dyDescent="0.2">
      <c r="A32" s="173"/>
      <c r="B32" s="162"/>
      <c r="C32" s="162"/>
      <c r="D32" s="162"/>
      <c r="E32" s="162"/>
      <c r="F32" s="162"/>
      <c r="G32" s="162"/>
      <c r="H32" s="162"/>
      <c r="I32" s="162"/>
      <c r="J32" s="162"/>
      <c r="K32" s="174"/>
    </row>
    <row r="33" spans="1:11" ht="33" customHeight="1" x14ac:dyDescent="0.2">
      <c r="A33" s="158"/>
      <c r="B33" s="158"/>
      <c r="C33" s="158"/>
      <c r="D33" s="158"/>
      <c r="E33" s="158"/>
      <c r="F33" s="158"/>
      <c r="G33" s="158"/>
      <c r="H33" s="158"/>
      <c r="I33" s="158"/>
      <c r="J33" s="158"/>
      <c r="K33" s="158"/>
    </row>
  </sheetData>
  <sheetProtection password="AA36" sheet="1" objects="1" scenarios="1" selectLockedCells="1"/>
  <customSheetViews>
    <customSheetView guid="{761A298F-763A-4E6A-9D75-1A2AA33BEFD7}" showGridLines="0">
      <selection activeCell="B4" sqref="B4"/>
      <pageMargins left="0.7" right="0.7" top="0.75" bottom="0.75" header="0.3" footer="0.3"/>
      <pageSetup orientation="portrait" r:id="rId1"/>
    </customSheetView>
  </customSheetViews>
  <mergeCells count="23">
    <mergeCell ref="B11:K11"/>
    <mergeCell ref="A27:K27"/>
    <mergeCell ref="A23:K23"/>
    <mergeCell ref="A25:D25"/>
    <mergeCell ref="B14:K14"/>
    <mergeCell ref="A15:F15"/>
    <mergeCell ref="B16:K16"/>
    <mergeCell ref="A28:K28"/>
    <mergeCell ref="A5:K5"/>
    <mergeCell ref="B7:K7"/>
    <mergeCell ref="C2:D2"/>
    <mergeCell ref="C3:D3"/>
    <mergeCell ref="E3:G3"/>
    <mergeCell ref="E2:F2"/>
    <mergeCell ref="H3:K3"/>
    <mergeCell ref="H4:K4"/>
    <mergeCell ref="H6:K6"/>
    <mergeCell ref="B8:K8"/>
    <mergeCell ref="B9:K9"/>
    <mergeCell ref="B17:J17"/>
    <mergeCell ref="B12:K12"/>
    <mergeCell ref="B13:K13"/>
    <mergeCell ref="B10:K10"/>
  </mergeCells>
  <conditionalFormatting sqref="C2:F2 B4">
    <cfRule type="cellIs" dxfId="8" priority="2" operator="equal">
      <formula>0</formula>
    </cfRule>
  </conditionalFormatting>
  <conditionalFormatting sqref="B6">
    <cfRule type="cellIs" dxfId="7" priority="1" operator="equal">
      <formula>0</formula>
    </cfRule>
  </conditionalFormatting>
  <printOptions horizontalCentered="1"/>
  <pageMargins left="0" right="0" top="0.75" bottom="0" header="0.25" footer="0"/>
  <pageSetup orientation="portrait" horizontalDpi="4294967294" verticalDpi="4294967294" r:id="rId2"/>
  <headerFooter>
    <oddHeader>&amp;C&amp;"HelveticaNeueLT Pro 45 Lt,Regular"&amp;11Self-Declaration of Income&amp;R&amp;G</oddHead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8433" r:id="rId6" name="Check Box 1">
              <controlPr defaultSize="0" autoFill="0" autoLine="0" autoPict="0">
                <anchor moveWithCells="1">
                  <from>
                    <xdr:col>0</xdr:col>
                    <xdr:colOff>247650</xdr:colOff>
                    <xdr:row>16</xdr:row>
                    <xdr:rowOff>47625</xdr:rowOff>
                  </from>
                  <to>
                    <xdr:col>1</xdr:col>
                    <xdr:colOff>9525</xdr:colOff>
                    <xdr:row>17</xdr:row>
                    <xdr:rowOff>28575</xdr:rowOff>
                  </to>
                </anchor>
              </controlPr>
            </control>
          </mc:Choice>
        </mc:AlternateContent>
        <mc:AlternateContent xmlns:mc="http://schemas.openxmlformats.org/markup-compatibility/2006">
          <mc:Choice Requires="x14">
            <control shapeId="18437" r:id="rId7" name="Check Box 5">
              <controlPr defaultSize="0" autoFill="0" autoLine="0" autoPict="0">
                <anchor moveWithCells="1">
                  <from>
                    <xdr:col>0</xdr:col>
                    <xdr:colOff>247650</xdr:colOff>
                    <xdr:row>15</xdr:row>
                    <xdr:rowOff>76200</xdr:rowOff>
                  </from>
                  <to>
                    <xdr:col>1</xdr:col>
                    <xdr:colOff>0</xdr:colOff>
                    <xdr:row>16</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26"/>
  <sheetViews>
    <sheetView showGridLines="0" zoomScaleNormal="100" workbookViewId="0">
      <selection activeCell="Q25" sqref="Q25"/>
    </sheetView>
  </sheetViews>
  <sheetFormatPr defaultColWidth="9.28515625" defaultRowHeight="12.75" x14ac:dyDescent="0.2"/>
  <cols>
    <col min="1" max="3" width="9.28515625" style="102"/>
    <col min="4" max="4" width="9" style="102" customWidth="1"/>
    <col min="5" max="5" width="8.7109375" style="102" customWidth="1"/>
    <col min="6" max="6" width="8.28515625" style="102" customWidth="1"/>
    <col min="7" max="7" width="7" style="102" customWidth="1"/>
    <col min="8" max="8" width="8.5703125" style="102" customWidth="1"/>
    <col min="9" max="9" width="8.7109375" style="102" customWidth="1"/>
    <col min="10" max="10" width="8.28515625" style="102" customWidth="1"/>
    <col min="11" max="11" width="15.28515625" style="102" customWidth="1"/>
    <col min="12" max="16384" width="9.28515625" style="102"/>
  </cols>
  <sheetData>
    <row r="1" spans="1:11" s="99" customFormat="1" ht="15" customHeight="1" x14ac:dyDescent="0.2"/>
    <row r="2" spans="1:11" s="99" customFormat="1" ht="24" customHeight="1" x14ac:dyDescent="0.2">
      <c r="A2" s="165" t="s">
        <v>27</v>
      </c>
      <c r="B2" s="165"/>
      <c r="C2" s="419">
        <f>'Check Request'!$B$6</f>
        <v>0</v>
      </c>
      <c r="D2" s="420"/>
      <c r="E2" s="419">
        <f>'Check Request'!$D$6</f>
        <v>0</v>
      </c>
      <c r="F2" s="420"/>
      <c r="G2" s="167"/>
      <c r="H2" s="99" t="s">
        <v>167</v>
      </c>
      <c r="I2" s="225">
        <f>'Check Request'!$H$6</f>
        <v>0</v>
      </c>
    </row>
    <row r="3" spans="1:11" s="99" customFormat="1" ht="14.25" x14ac:dyDescent="0.2">
      <c r="C3" s="421"/>
      <c r="D3" s="421"/>
      <c r="E3" s="421"/>
      <c r="F3" s="421"/>
      <c r="H3" s="422"/>
      <c r="I3" s="422"/>
      <c r="J3" s="422"/>
      <c r="K3" s="422"/>
    </row>
    <row r="4" spans="1:11" s="99" customFormat="1" ht="19.5" customHeight="1" thickBot="1" x14ac:dyDescent="0.25">
      <c r="A4" s="100"/>
      <c r="B4" s="416"/>
      <c r="C4" s="416"/>
      <c r="D4" s="101"/>
      <c r="E4" s="101"/>
      <c r="F4" s="101"/>
      <c r="G4" s="101"/>
      <c r="H4" s="417"/>
      <c r="I4" s="418"/>
      <c r="J4" s="418"/>
      <c r="K4" s="418"/>
    </row>
    <row r="5" spans="1:11" ht="44.25" customHeight="1" thickTop="1" x14ac:dyDescent="0.2">
      <c r="A5" s="166"/>
      <c r="B5" s="166"/>
      <c r="C5" s="166"/>
      <c r="D5" s="166"/>
      <c r="E5" s="166"/>
      <c r="F5" s="166"/>
      <c r="G5" s="166"/>
      <c r="H5" s="166"/>
      <c r="I5" s="166"/>
      <c r="J5" s="166"/>
      <c r="K5" s="166"/>
    </row>
    <row r="6" spans="1:11" ht="30" hidden="1" customHeight="1" x14ac:dyDescent="0.2">
      <c r="A6" s="103"/>
      <c r="B6" s="103"/>
      <c r="C6" s="103"/>
      <c r="D6" s="103"/>
      <c r="E6" s="103"/>
      <c r="F6" s="103"/>
      <c r="G6" s="103"/>
      <c r="H6" s="103"/>
      <c r="I6" s="103"/>
      <c r="J6" s="103"/>
      <c r="K6" s="103"/>
    </row>
    <row r="7" spans="1:11" ht="21.75" customHeight="1" x14ac:dyDescent="0.2">
      <c r="A7" s="424" t="s">
        <v>77</v>
      </c>
      <c r="B7" s="424"/>
      <c r="C7" s="424"/>
      <c r="D7" s="424"/>
      <c r="E7" s="424"/>
      <c r="F7" s="424"/>
      <c r="G7" s="424"/>
      <c r="H7" s="424"/>
      <c r="I7" s="424"/>
      <c r="J7" s="424"/>
      <c r="K7" s="424"/>
    </row>
    <row r="8" spans="1:11" ht="19.5" customHeight="1" x14ac:dyDescent="0.2">
      <c r="A8" s="99"/>
      <c r="B8" s="99"/>
      <c r="C8" s="99"/>
      <c r="D8" s="99"/>
      <c r="E8" s="99"/>
      <c r="F8" s="99"/>
      <c r="G8" s="99"/>
      <c r="H8" s="99"/>
      <c r="I8" s="99"/>
      <c r="J8" s="99"/>
      <c r="K8" s="99"/>
    </row>
    <row r="9" spans="1:11" ht="14.25" x14ac:dyDescent="0.2">
      <c r="A9" s="424" t="s">
        <v>78</v>
      </c>
      <c r="B9" s="424"/>
      <c r="C9" s="424"/>
      <c r="D9" s="424"/>
      <c r="E9" s="424"/>
      <c r="F9" s="424"/>
      <c r="G9" s="424"/>
      <c r="H9" s="424"/>
      <c r="I9" s="424"/>
      <c r="J9" s="424"/>
      <c r="K9" s="424"/>
    </row>
    <row r="10" spans="1:11" ht="19.5" customHeight="1" x14ac:dyDescent="0.2">
      <c r="A10" s="99"/>
      <c r="B10" s="99"/>
      <c r="C10" s="99"/>
      <c r="D10" s="99"/>
      <c r="E10" s="99"/>
      <c r="F10" s="99"/>
      <c r="G10" s="99"/>
      <c r="H10" s="99"/>
      <c r="I10" s="99"/>
      <c r="J10" s="99"/>
      <c r="K10" s="99"/>
    </row>
    <row r="11" spans="1:11" s="169" customFormat="1" ht="14.25" x14ac:dyDescent="0.2">
      <c r="A11" s="425" t="s">
        <v>79</v>
      </c>
      <c r="B11" s="425"/>
      <c r="C11" s="425"/>
      <c r="D11" s="425"/>
      <c r="E11" s="425"/>
      <c r="F11" s="426"/>
      <c r="G11" s="168"/>
      <c r="H11" s="168"/>
      <c r="I11" s="168"/>
      <c r="J11" s="168"/>
      <c r="K11" s="168"/>
    </row>
    <row r="12" spans="1:11" ht="9" customHeight="1" x14ac:dyDescent="0.2">
      <c r="A12" s="423"/>
      <c r="B12" s="424"/>
      <c r="C12" s="424"/>
      <c r="D12" s="424"/>
      <c r="E12" s="424"/>
      <c r="F12" s="424"/>
      <c r="G12" s="424"/>
      <c r="H12" s="424"/>
      <c r="I12" s="424"/>
      <c r="J12" s="424"/>
      <c r="K12" s="424"/>
    </row>
    <row r="13" spans="1:11" ht="23.25" customHeight="1" x14ac:dyDescent="0.2">
      <c r="A13" s="423" t="s">
        <v>174</v>
      </c>
      <c r="B13" s="424"/>
      <c r="C13" s="424"/>
      <c r="D13" s="424"/>
      <c r="E13" s="424"/>
      <c r="F13" s="424"/>
      <c r="G13" s="424"/>
      <c r="H13" s="424"/>
      <c r="I13" s="424"/>
      <c r="J13" s="424"/>
      <c r="K13" s="424"/>
    </row>
    <row r="14" spans="1:11" ht="23.25" customHeight="1" x14ac:dyDescent="0.2">
      <c r="A14" s="164" t="s">
        <v>175</v>
      </c>
      <c r="B14" s="165"/>
      <c r="C14" s="165"/>
      <c r="D14" s="165"/>
      <c r="E14" s="165"/>
      <c r="F14" s="165"/>
      <c r="G14" s="165"/>
      <c r="H14" s="165"/>
      <c r="I14" s="165"/>
      <c r="J14" s="165"/>
      <c r="K14" s="165"/>
    </row>
    <row r="15" spans="1:11" ht="23.25" customHeight="1" x14ac:dyDescent="0.2">
      <c r="A15" s="423" t="s">
        <v>179</v>
      </c>
      <c r="B15" s="424"/>
      <c r="C15" s="424"/>
      <c r="D15" s="424"/>
      <c r="E15" s="424"/>
      <c r="F15" s="424"/>
      <c r="G15" s="424"/>
      <c r="H15" s="424"/>
      <c r="I15" s="424"/>
      <c r="J15" s="424"/>
      <c r="K15" s="424"/>
    </row>
    <row r="16" spans="1:11" ht="24.75" customHeight="1" x14ac:dyDescent="0.2">
      <c r="A16" s="423" t="s">
        <v>180</v>
      </c>
      <c r="B16" s="424"/>
      <c r="C16" s="424"/>
      <c r="D16" s="424"/>
      <c r="E16" s="424"/>
      <c r="F16" s="424"/>
      <c r="G16" s="424"/>
      <c r="H16" s="424"/>
      <c r="I16" s="424"/>
      <c r="J16" s="424"/>
      <c r="K16" s="424"/>
    </row>
    <row r="17" spans="1:11" ht="21" customHeight="1" x14ac:dyDescent="0.2">
      <c r="A17" s="423" t="s">
        <v>177</v>
      </c>
      <c r="B17" s="424"/>
      <c r="C17" s="424"/>
      <c r="D17" s="424"/>
      <c r="E17" s="424"/>
      <c r="F17" s="424"/>
      <c r="G17" s="424"/>
      <c r="H17" s="424"/>
      <c r="I17" s="424"/>
      <c r="J17" s="424"/>
      <c r="K17" s="424"/>
    </row>
    <row r="18" spans="1:11" ht="19.5" customHeight="1" x14ac:dyDescent="0.2">
      <c r="A18" s="423" t="s">
        <v>168</v>
      </c>
      <c r="B18" s="424"/>
      <c r="C18" s="424"/>
      <c r="D18" s="424"/>
      <c r="E18" s="424"/>
      <c r="F18" s="424"/>
      <c r="G18" s="424"/>
      <c r="H18" s="424"/>
      <c r="I18" s="424"/>
      <c r="J18" s="424"/>
      <c r="K18" s="424"/>
    </row>
    <row r="19" spans="1:11" ht="21.75" customHeight="1" x14ac:dyDescent="0.2">
      <c r="A19" s="423" t="s">
        <v>176</v>
      </c>
      <c r="B19" s="424"/>
      <c r="C19" s="424"/>
      <c r="D19" s="424"/>
      <c r="E19" s="424"/>
      <c r="F19" s="424"/>
      <c r="G19" s="424"/>
      <c r="H19" s="424"/>
      <c r="I19" s="424"/>
      <c r="J19" s="424"/>
      <c r="K19" s="424"/>
    </row>
    <row r="20" spans="1:11" ht="24.75" customHeight="1" x14ac:dyDescent="0.2">
      <c r="A20" s="423" t="s">
        <v>80</v>
      </c>
      <c r="B20" s="424"/>
      <c r="C20" s="424"/>
      <c r="D20" s="424"/>
      <c r="E20" s="424"/>
      <c r="F20" s="424"/>
      <c r="G20" s="424"/>
      <c r="H20" s="424"/>
      <c r="I20" s="424"/>
      <c r="J20" s="424"/>
      <c r="K20" s="424"/>
    </row>
    <row r="21" spans="1:11" ht="23.25" customHeight="1" x14ac:dyDescent="0.2">
      <c r="A21" s="423" t="s">
        <v>178</v>
      </c>
      <c r="B21" s="424"/>
      <c r="C21" s="424"/>
      <c r="D21" s="424"/>
      <c r="E21" s="424"/>
      <c r="F21" s="424"/>
      <c r="G21" s="424"/>
      <c r="H21" s="424"/>
      <c r="I21" s="424"/>
      <c r="J21" s="424"/>
      <c r="K21" s="424"/>
    </row>
    <row r="22" spans="1:11" ht="19.5" customHeight="1" x14ac:dyDescent="0.2">
      <c r="A22" s="99"/>
      <c r="B22" s="99"/>
      <c r="C22" s="99"/>
      <c r="D22" s="99"/>
      <c r="E22" s="99"/>
      <c r="F22" s="99"/>
      <c r="G22" s="99"/>
      <c r="H22" s="99"/>
      <c r="I22" s="99"/>
      <c r="J22" s="99"/>
      <c r="K22" s="99"/>
    </row>
    <row r="23" spans="1:11" ht="17.25" customHeight="1" x14ac:dyDescent="0.2">
      <c r="A23" s="428" t="s">
        <v>76</v>
      </c>
      <c r="B23" s="428"/>
      <c r="C23" s="428"/>
      <c r="D23" s="428"/>
      <c r="E23" s="428"/>
      <c r="F23" s="428"/>
      <c r="G23" s="428"/>
      <c r="H23" s="428"/>
      <c r="I23" s="428"/>
      <c r="J23" s="428"/>
      <c r="K23" s="428"/>
    </row>
    <row r="24" spans="1:11" ht="30" customHeight="1" x14ac:dyDescent="0.2">
      <c r="A24" s="427" t="s">
        <v>169</v>
      </c>
      <c r="B24" s="427"/>
      <c r="C24" s="427"/>
      <c r="D24" s="427"/>
      <c r="E24" s="427"/>
      <c r="F24" s="427"/>
      <c r="G24" s="427" t="s">
        <v>170</v>
      </c>
      <c r="H24" s="427"/>
      <c r="I24" s="427"/>
      <c r="J24" s="427"/>
      <c r="K24" s="427"/>
    </row>
    <row r="25" spans="1:11" ht="37.5" customHeight="1" x14ac:dyDescent="0.2">
      <c r="A25" s="427" t="s">
        <v>172</v>
      </c>
      <c r="B25" s="427"/>
      <c r="C25" s="427"/>
      <c r="D25" s="427"/>
      <c r="E25" s="427"/>
      <c r="F25" s="427"/>
      <c r="G25" s="427" t="s">
        <v>171</v>
      </c>
      <c r="H25" s="427"/>
      <c r="I25" s="427"/>
      <c r="J25" s="427"/>
      <c r="K25" s="427"/>
    </row>
    <row r="26" spans="1:11" ht="30.75" customHeight="1" x14ac:dyDescent="0.2">
      <c r="A26" s="427" t="s">
        <v>173</v>
      </c>
      <c r="B26" s="427"/>
      <c r="C26" s="427"/>
      <c r="D26" s="427"/>
      <c r="E26" s="427"/>
      <c r="F26" s="427"/>
      <c r="G26" s="166"/>
      <c r="H26" s="166"/>
      <c r="I26" s="166"/>
      <c r="J26" s="166"/>
      <c r="K26" s="166"/>
    </row>
  </sheetData>
  <sheetProtection password="AA76" sheet="1" objects="1" scenarios="1" selectLockedCells="1"/>
  <mergeCells count="25">
    <mergeCell ref="A26:F26"/>
    <mergeCell ref="A21:K21"/>
    <mergeCell ref="A23:K23"/>
    <mergeCell ref="A24:F24"/>
    <mergeCell ref="G24:K24"/>
    <mergeCell ref="A25:F25"/>
    <mergeCell ref="G25:K25"/>
    <mergeCell ref="A19:K19"/>
    <mergeCell ref="A20:K20"/>
    <mergeCell ref="A18:K18"/>
    <mergeCell ref="A7:K7"/>
    <mergeCell ref="A9:K9"/>
    <mergeCell ref="A11:F11"/>
    <mergeCell ref="A12:K12"/>
    <mergeCell ref="A13:K13"/>
    <mergeCell ref="A15:K15"/>
    <mergeCell ref="A16:K16"/>
    <mergeCell ref="A17:K17"/>
    <mergeCell ref="B4:C4"/>
    <mergeCell ref="H4:K4"/>
    <mergeCell ref="C2:D2"/>
    <mergeCell ref="E2:F2"/>
    <mergeCell ref="C3:D3"/>
    <mergeCell ref="E3:F3"/>
    <mergeCell ref="H3:K3"/>
  </mergeCells>
  <conditionalFormatting sqref="B4:C4 C2:F2">
    <cfRule type="cellIs" dxfId="6" priority="1" operator="equal">
      <formula>0</formula>
    </cfRule>
  </conditionalFormatting>
  <printOptions horizontalCentered="1"/>
  <pageMargins left="0" right="0" top="0.75" bottom="0" header="0.25" footer="0"/>
  <pageSetup orientation="portrait" horizontalDpi="4294967294" verticalDpi="4294967294" r:id="rId1"/>
  <headerFooter>
    <oddHeader>&amp;C&amp;"HelveticaNeueLT Pro 45 Lt,Regular"&amp;11Employer Verification of Income&amp;R&amp;G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51"/>
  <sheetViews>
    <sheetView showGridLines="0" zoomScale="90" zoomScaleNormal="90" workbookViewId="0">
      <selection activeCell="A46" sqref="A46:H46"/>
    </sheetView>
  </sheetViews>
  <sheetFormatPr defaultRowHeight="12.75" x14ac:dyDescent="0.2"/>
  <cols>
    <col min="1" max="1" width="12.28515625" style="35" customWidth="1"/>
    <col min="2" max="2" width="12.85546875" style="35" customWidth="1"/>
    <col min="3" max="3" width="10.140625" style="35" bestFit="1" customWidth="1"/>
    <col min="4" max="4" width="10.85546875" style="35" customWidth="1"/>
    <col min="5" max="5" width="9.140625" style="35"/>
    <col min="6" max="6" width="12" style="35" customWidth="1"/>
    <col min="7" max="7" width="9.140625" style="35" customWidth="1"/>
    <col min="8" max="8" width="27.85546875" style="35" customWidth="1"/>
    <col min="9" max="9" width="45" style="35" bestFit="1" customWidth="1"/>
    <col min="10" max="10" width="9.28515625" style="35" customWidth="1"/>
    <col min="11" max="11" width="14" style="35" hidden="1" customWidth="1"/>
    <col min="12" max="16384" width="9.140625" style="35"/>
  </cols>
  <sheetData>
    <row r="1" spans="1:12" ht="23.25" customHeight="1" x14ac:dyDescent="0.2">
      <c r="A1" s="35" t="s">
        <v>27</v>
      </c>
      <c r="B1" s="447">
        <f>'Check Request'!$B$6</f>
        <v>0</v>
      </c>
      <c r="C1" s="447"/>
      <c r="D1" s="447">
        <f>'Check Request'!D6:E6</f>
        <v>0</v>
      </c>
      <c r="E1" s="447"/>
      <c r="F1" s="182" t="s">
        <v>17</v>
      </c>
      <c r="G1" s="180">
        <f>'Check Request'!H6</f>
        <v>0</v>
      </c>
    </row>
    <row r="2" spans="1:12" ht="16.5" customHeight="1" x14ac:dyDescent="0.2">
      <c r="A2" s="35" t="s">
        <v>16</v>
      </c>
      <c r="B2" s="31"/>
      <c r="C2" s="31"/>
      <c r="E2" s="450"/>
      <c r="F2" s="451"/>
      <c r="G2" s="451"/>
      <c r="H2" s="451"/>
      <c r="I2" s="56"/>
      <c r="K2" s="183"/>
    </row>
    <row r="3" spans="1:12" ht="15.75" customHeight="1" x14ac:dyDescent="0.2">
      <c r="A3" s="57" t="s">
        <v>2</v>
      </c>
      <c r="B3" s="434" t="s">
        <v>116</v>
      </c>
      <c r="C3" s="434"/>
      <c r="D3" s="83"/>
      <c r="E3" s="451"/>
      <c r="F3" s="451"/>
      <c r="G3" s="451"/>
      <c r="H3" s="451"/>
      <c r="I3" s="56"/>
      <c r="J3" s="184"/>
      <c r="K3" s="185">
        <f>(D3*12)</f>
        <v>0</v>
      </c>
    </row>
    <row r="4" spans="1:12" ht="4.5" customHeight="1" x14ac:dyDescent="0.2">
      <c r="A4" s="59"/>
      <c r="B4" s="37" t="s">
        <v>22</v>
      </c>
      <c r="C4" s="37"/>
      <c r="D4" s="60"/>
      <c r="E4" s="451"/>
      <c r="F4" s="451"/>
      <c r="G4" s="451"/>
      <c r="H4" s="451"/>
      <c r="I4" s="56"/>
      <c r="J4" s="186"/>
      <c r="K4" s="185"/>
    </row>
    <row r="5" spans="1:12" ht="15" customHeight="1" x14ac:dyDescent="0.2">
      <c r="A5" s="57" t="s">
        <v>3</v>
      </c>
      <c r="B5" s="434" t="s">
        <v>116</v>
      </c>
      <c r="C5" s="434"/>
      <c r="D5" s="84"/>
      <c r="E5" s="451"/>
      <c r="F5" s="451"/>
      <c r="G5" s="451"/>
      <c r="H5" s="451"/>
      <c r="I5" s="56"/>
      <c r="J5" s="186"/>
      <c r="K5" s="185">
        <f>(D5*12)</f>
        <v>0</v>
      </c>
    </row>
    <row r="6" spans="1:12" ht="19.5" customHeight="1" x14ac:dyDescent="0.2">
      <c r="F6" s="62"/>
      <c r="G6" s="38" t="str">
        <f>IF(F7=1,((K3+K5)/AMI!B7),IF(F7=2,(K3+K5)/AMI!C7,IF(F7=3,(K3+K5)/AMI!D7,IF(F7=4,(K3+K5)/AMI!E7,IF(F7=5,((K3+K5)/AMI!F7),IF(F7=6,((K3+K5))/AMI!G7,""))))))</f>
        <v/>
      </c>
      <c r="H6" s="34"/>
      <c r="I6" s="56"/>
      <c r="J6" s="187"/>
    </row>
    <row r="7" spans="1:12" ht="12.75" customHeight="1" x14ac:dyDescent="0.2">
      <c r="A7" s="453" t="s">
        <v>149</v>
      </c>
      <c r="B7" s="453"/>
      <c r="C7" s="453"/>
      <c r="D7" s="453"/>
      <c r="E7" s="454"/>
      <c r="F7" s="218">
        <f>'Check Request'!H12</f>
        <v>0</v>
      </c>
      <c r="G7" s="144" t="str">
        <f>IF(F7=7,((K3+K5)/AMI!H7),IF(F7=8,(K3+K5)/AMI!I7,IF(F7=9,(K3+K5)/AMI!J7,IF(F7=10,(K3+K5)/AMI!K7,""))))</f>
        <v/>
      </c>
      <c r="H7" s="34"/>
      <c r="I7" s="34"/>
      <c r="J7" s="187"/>
    </row>
    <row r="8" spans="1:12" ht="7.5" customHeight="1" x14ac:dyDescent="0.2">
      <c r="A8" s="63"/>
      <c r="B8" s="63"/>
      <c r="C8" s="63"/>
      <c r="D8" s="63"/>
      <c r="E8" s="63"/>
    </row>
    <row r="9" spans="1:12" ht="15" customHeight="1" x14ac:dyDescent="0.2">
      <c r="A9" s="188" t="s">
        <v>4</v>
      </c>
      <c r="D9" s="457" t="s">
        <v>11</v>
      </c>
      <c r="E9" s="457"/>
      <c r="F9" s="457"/>
      <c r="G9" s="457"/>
      <c r="H9" s="457"/>
    </row>
    <row r="10" spans="1:12" ht="7.5" customHeight="1" x14ac:dyDescent="0.2">
      <c r="A10" s="63"/>
      <c r="B10" s="63"/>
      <c r="C10" s="63"/>
      <c r="D10" s="63"/>
      <c r="E10" s="63"/>
    </row>
    <row r="11" spans="1:12" ht="12.75" customHeight="1" x14ac:dyDescent="0.2">
      <c r="A11" s="179" t="s">
        <v>23</v>
      </c>
      <c r="B11" s="58"/>
      <c r="D11" s="452" t="s">
        <v>12</v>
      </c>
      <c r="E11" s="452"/>
      <c r="F11" s="452"/>
      <c r="G11" s="452"/>
      <c r="H11" s="452"/>
    </row>
    <row r="12" spans="1:12" ht="4.5" customHeight="1" x14ac:dyDescent="0.2">
      <c r="A12" s="37"/>
      <c r="B12" s="60"/>
      <c r="C12" s="40"/>
      <c r="D12" s="452"/>
      <c r="E12" s="452"/>
      <c r="F12" s="452"/>
      <c r="G12" s="452"/>
      <c r="H12" s="452"/>
    </row>
    <row r="13" spans="1:12" ht="12.75" customHeight="1" x14ac:dyDescent="0.2">
      <c r="A13" s="179" t="s">
        <v>266</v>
      </c>
      <c r="B13" s="64"/>
      <c r="D13" s="452"/>
      <c r="E13" s="452"/>
      <c r="F13" s="452"/>
      <c r="G13" s="452"/>
      <c r="H13" s="452"/>
    </row>
    <row r="14" spans="1:12" s="40" customFormat="1" ht="4.5" customHeight="1" x14ac:dyDescent="0.2">
      <c r="A14" s="37"/>
      <c r="B14" s="60"/>
      <c r="D14" s="65"/>
      <c r="E14" s="65"/>
      <c r="F14" s="65"/>
      <c r="G14" s="65"/>
      <c r="H14" s="65"/>
    </row>
    <row r="15" spans="1:12" x14ac:dyDescent="0.2">
      <c r="A15" s="179" t="s">
        <v>267</v>
      </c>
      <c r="B15" s="64"/>
      <c r="D15" s="57" t="s">
        <v>25</v>
      </c>
      <c r="E15" s="143" t="e">
        <f>B18/(D3)</f>
        <v>#DIV/0!</v>
      </c>
      <c r="F15" s="181" t="s">
        <v>5</v>
      </c>
      <c r="G15" s="66" t="s">
        <v>6</v>
      </c>
      <c r="H15" s="67" t="e">
        <f>IF(E15 &gt; 40%,"Yes","No")</f>
        <v>#DIV/0!</v>
      </c>
      <c r="K15" s="189">
        <v>0.41</v>
      </c>
      <c r="L15" s="189"/>
    </row>
    <row r="16" spans="1:12" s="40" customFormat="1" ht="4.5" customHeight="1" x14ac:dyDescent="0.2">
      <c r="A16" s="37"/>
      <c r="B16" s="60"/>
      <c r="D16" s="68"/>
      <c r="E16" s="69"/>
      <c r="F16" s="69"/>
      <c r="G16" s="69"/>
      <c r="H16" s="69"/>
    </row>
    <row r="17" spans="1:11" x14ac:dyDescent="0.2">
      <c r="A17" s="179" t="s">
        <v>24</v>
      </c>
      <c r="B17" s="61"/>
      <c r="D17" s="57" t="s">
        <v>26</v>
      </c>
      <c r="E17" s="143" t="e">
        <f>B18/(D5)</f>
        <v>#DIV/0!</v>
      </c>
      <c r="F17" s="181" t="s">
        <v>5</v>
      </c>
      <c r="G17" s="70" t="s">
        <v>7</v>
      </c>
      <c r="H17" s="67" t="e">
        <f>IF(E17 &gt; 50%,"Yes","No")</f>
        <v>#DIV/0!</v>
      </c>
      <c r="K17" s="189">
        <v>0.51</v>
      </c>
    </row>
    <row r="18" spans="1:11" ht="24" x14ac:dyDescent="0.2">
      <c r="A18" s="153" t="s">
        <v>8</v>
      </c>
      <c r="B18" s="142">
        <f>(B11+B13+B15+B17)</f>
        <v>0</v>
      </c>
    </row>
    <row r="19" spans="1:11" ht="25.5" customHeight="1" x14ac:dyDescent="0.2">
      <c r="A19" s="455" t="e">
        <f>IF(E15&gt;=K15,"Because housing costs exceed 40% of income, explain below how the client will sustain housing, otherwise the application will be considered incomplete.")</f>
        <v>#DIV/0!</v>
      </c>
      <c r="B19" s="456"/>
      <c r="C19" s="456"/>
      <c r="D19" s="456"/>
      <c r="E19" s="456"/>
      <c r="F19" s="456"/>
      <c r="G19" s="456"/>
      <c r="H19" s="456"/>
    </row>
    <row r="20" spans="1:11" ht="23.25" customHeight="1" x14ac:dyDescent="0.2">
      <c r="A20" s="448" t="e">
        <f>IF(E17&gt;=K17,"Because housing costs exceed 50% of income, explain below how the client will sustain housing, otherwise the application will be considered incomplete.")</f>
        <v>#DIV/0!</v>
      </c>
      <c r="B20" s="449"/>
      <c r="C20" s="449"/>
      <c r="D20" s="449"/>
      <c r="E20" s="449"/>
      <c r="F20" s="449"/>
      <c r="G20" s="449"/>
      <c r="H20" s="449"/>
    </row>
    <row r="21" spans="1:11" ht="4.5" customHeight="1" x14ac:dyDescent="0.2">
      <c r="A21" s="71"/>
      <c r="B21" s="72"/>
    </row>
    <row r="22" spans="1:11" x14ac:dyDescent="0.2">
      <c r="A22" s="429"/>
      <c r="B22" s="429"/>
      <c r="C22" s="429"/>
      <c r="D22" s="429"/>
      <c r="E22" s="429"/>
      <c r="F22" s="429"/>
      <c r="G22" s="429"/>
      <c r="H22" s="429"/>
      <c r="I22" s="73"/>
    </row>
    <row r="23" spans="1:11" x14ac:dyDescent="0.2">
      <c r="A23" s="429"/>
      <c r="B23" s="429"/>
      <c r="C23" s="429"/>
      <c r="D23" s="429"/>
      <c r="E23" s="429"/>
      <c r="F23" s="429"/>
      <c r="G23" s="429"/>
      <c r="H23" s="429"/>
    </row>
    <row r="24" spans="1:11" ht="10.5" customHeight="1" x14ac:dyDescent="0.2">
      <c r="A24" s="429"/>
      <c r="B24" s="429"/>
      <c r="C24" s="429"/>
      <c r="D24" s="429"/>
      <c r="E24" s="429"/>
      <c r="F24" s="429"/>
      <c r="G24" s="429"/>
      <c r="H24" s="429"/>
    </row>
    <row r="25" spans="1:11" s="188" customFormat="1" ht="33" customHeight="1" x14ac:dyDescent="0.2">
      <c r="A25" s="446" t="s">
        <v>220</v>
      </c>
      <c r="B25" s="446"/>
      <c r="C25" s="446"/>
      <c r="D25" s="446"/>
      <c r="E25" s="446"/>
      <c r="F25" s="446"/>
      <c r="G25" s="446"/>
      <c r="H25" s="446"/>
    </row>
    <row r="26" spans="1:11" ht="14.25" customHeight="1" x14ac:dyDescent="0.2">
      <c r="A26" s="52"/>
      <c r="B26" s="190" t="s">
        <v>45</v>
      </c>
      <c r="C26" s="445"/>
      <c r="D26" s="445"/>
      <c r="E26" s="445"/>
      <c r="F26" s="445"/>
      <c r="G26" s="445"/>
      <c r="H26" s="178"/>
    </row>
    <row r="27" spans="1:11" ht="14.25" customHeight="1" x14ac:dyDescent="0.2">
      <c r="A27" s="178"/>
      <c r="B27" s="190" t="s">
        <v>233</v>
      </c>
      <c r="C27" s="443"/>
      <c r="D27" s="444"/>
      <c r="E27" s="444"/>
      <c r="F27" s="444"/>
      <c r="G27" s="444"/>
      <c r="H27" s="178"/>
    </row>
    <row r="28" spans="1:11" ht="9" customHeight="1" x14ac:dyDescent="0.2">
      <c r="A28" s="74"/>
      <c r="B28" s="74"/>
      <c r="C28" s="74"/>
      <c r="D28" s="74"/>
      <c r="E28" s="74"/>
      <c r="F28" s="74"/>
      <c r="G28" s="74"/>
      <c r="H28" s="74"/>
    </row>
    <row r="29" spans="1:11" ht="14.25" x14ac:dyDescent="0.2">
      <c r="A29" s="219" t="s">
        <v>221</v>
      </c>
    </row>
    <row r="30" spans="1:11" ht="4.5" customHeight="1" x14ac:dyDescent="0.2">
      <c r="A30" s="436" t="s">
        <v>271</v>
      </c>
      <c r="B30" s="436"/>
      <c r="C30" s="436"/>
      <c r="D30" s="436"/>
      <c r="E30" s="436"/>
      <c r="F30" s="436"/>
      <c r="G30" s="436"/>
      <c r="H30" s="436"/>
      <c r="I30" s="70"/>
    </row>
    <row r="31" spans="1:11" ht="12" customHeight="1" x14ac:dyDescent="0.2">
      <c r="A31" s="436"/>
      <c r="B31" s="436"/>
      <c r="C31" s="436"/>
      <c r="D31" s="436"/>
      <c r="E31" s="436"/>
      <c r="F31" s="436"/>
      <c r="G31" s="436"/>
      <c r="H31" s="436"/>
      <c r="I31" s="70"/>
    </row>
    <row r="32" spans="1:11" ht="16.5" customHeight="1" x14ac:dyDescent="0.2">
      <c r="A32" s="436"/>
      <c r="B32" s="436"/>
      <c r="C32" s="436"/>
      <c r="D32" s="436"/>
      <c r="E32" s="436"/>
      <c r="F32" s="436"/>
      <c r="G32" s="436"/>
      <c r="H32" s="436"/>
      <c r="I32" s="70"/>
    </row>
    <row r="33" spans="1:9" ht="20.25" customHeight="1" x14ac:dyDescent="0.2">
      <c r="A33" s="436"/>
      <c r="B33" s="436"/>
      <c r="C33" s="436"/>
      <c r="D33" s="436"/>
      <c r="E33" s="436"/>
      <c r="F33" s="436"/>
      <c r="G33" s="436"/>
      <c r="H33" s="436"/>
      <c r="I33" s="70"/>
    </row>
    <row r="34" spans="1:9" ht="9" customHeight="1" x14ac:dyDescent="0.2">
      <c r="A34" s="211"/>
      <c r="B34" s="211"/>
      <c r="C34" s="214"/>
      <c r="D34" s="211"/>
      <c r="E34" s="211"/>
      <c r="F34" s="211"/>
      <c r="G34" s="211"/>
      <c r="H34" s="215"/>
      <c r="I34" s="212"/>
    </row>
    <row r="35" spans="1:9" x14ac:dyDescent="0.2">
      <c r="A35" s="434" t="s">
        <v>208</v>
      </c>
      <c r="B35" s="435"/>
      <c r="C35" s="263">
        <f>SUM(B18)</f>
        <v>0</v>
      </c>
      <c r="D35" s="437" t="s">
        <v>323</v>
      </c>
      <c r="E35" s="438"/>
      <c r="F35" s="439"/>
      <c r="G35" s="438"/>
      <c r="H35" s="438"/>
    </row>
    <row r="36" spans="1:9" ht="6" customHeight="1" x14ac:dyDescent="0.2">
      <c r="A36" s="255"/>
      <c r="B36" s="30"/>
      <c r="C36" s="60"/>
      <c r="D36" s="30"/>
      <c r="E36" s="255"/>
      <c r="F36" s="30"/>
      <c r="G36" s="75"/>
    </row>
    <row r="37" spans="1:9" ht="12.75" customHeight="1" x14ac:dyDescent="0.2">
      <c r="A37" s="434" t="s">
        <v>269</v>
      </c>
      <c r="B37" s="435"/>
      <c r="C37" s="263">
        <f>SUM('Household Budget'!F15:G15,'Household Budget'!F16:G16,'Household Budget'!F19:G19,'Household Budget'!F22:G22)</f>
        <v>0</v>
      </c>
      <c r="D37" s="318" t="s">
        <v>324</v>
      </c>
      <c r="E37" s="256"/>
      <c r="F37" s="257"/>
      <c r="G37" s="31"/>
    </row>
    <row r="38" spans="1:9" ht="6" customHeight="1" x14ac:dyDescent="0.2">
      <c r="A38" s="179"/>
      <c r="B38" s="30"/>
      <c r="C38" s="60"/>
      <c r="D38" s="30"/>
      <c r="E38" s="179"/>
      <c r="F38" s="30"/>
      <c r="G38" s="75"/>
    </row>
    <row r="39" spans="1:9" ht="12.75" customHeight="1" x14ac:dyDescent="0.2">
      <c r="A39" s="434" t="s">
        <v>10</v>
      </c>
      <c r="B39" s="435"/>
      <c r="C39" s="42"/>
      <c r="D39" s="440"/>
      <c r="E39" s="441"/>
      <c r="F39" s="441"/>
      <c r="G39" s="31"/>
    </row>
    <row r="40" spans="1:9" ht="6" customHeight="1" x14ac:dyDescent="0.2">
      <c r="A40" s="179"/>
      <c r="B40" s="30"/>
      <c r="C40" s="60"/>
      <c r="D40" s="441"/>
      <c r="E40" s="441"/>
      <c r="F40" s="441"/>
      <c r="G40" s="31"/>
    </row>
    <row r="41" spans="1:9" ht="14.25" customHeight="1" x14ac:dyDescent="0.2">
      <c r="A41" s="434" t="s">
        <v>9</v>
      </c>
      <c r="B41" s="435"/>
      <c r="C41" s="263">
        <f>C35+C37-C39-C44</f>
        <v>0</v>
      </c>
      <c r="D41" s="440"/>
      <c r="E41" s="441"/>
      <c r="F41" s="441"/>
      <c r="G41" s="48"/>
    </row>
    <row r="42" spans="1:9" ht="6" hidden="1" customHeight="1" x14ac:dyDescent="0.2"/>
    <row r="43" spans="1:9" ht="6" customHeight="1" x14ac:dyDescent="0.2">
      <c r="A43" s="255"/>
      <c r="B43" s="30"/>
      <c r="C43" s="60"/>
      <c r="G43" s="31"/>
    </row>
    <row r="44" spans="1:9" ht="14.25" customHeight="1" x14ac:dyDescent="0.2">
      <c r="A44" s="434" t="s">
        <v>270</v>
      </c>
      <c r="B44" s="435"/>
      <c r="C44" s="279">
        <f>SUM('Check Request'!B45)</f>
        <v>0</v>
      </c>
      <c r="G44" s="48"/>
    </row>
    <row r="45" spans="1:9" s="31" customFormat="1" ht="4.5" customHeight="1" x14ac:dyDescent="0.2">
      <c r="A45" s="191"/>
      <c r="B45" s="191"/>
      <c r="C45" s="191"/>
      <c r="D45" s="191"/>
      <c r="E45" s="191"/>
      <c r="F45" s="191"/>
      <c r="G45" s="191"/>
      <c r="H45" s="191"/>
    </row>
    <row r="46" spans="1:9" ht="53.25" customHeight="1" x14ac:dyDescent="0.2">
      <c r="A46" s="442" t="s">
        <v>284</v>
      </c>
      <c r="B46" s="442"/>
      <c r="C46" s="442"/>
      <c r="D46" s="442"/>
      <c r="E46" s="442"/>
      <c r="F46" s="442"/>
      <c r="G46" s="442"/>
      <c r="H46" s="442"/>
    </row>
    <row r="47" spans="1:9" ht="71.25" customHeight="1" x14ac:dyDescent="0.2">
      <c r="A47" s="431"/>
      <c r="B47" s="432"/>
      <c r="C47" s="432"/>
      <c r="D47" s="432"/>
      <c r="E47" s="432"/>
      <c r="F47" s="432"/>
      <c r="G47" s="432"/>
      <c r="H47" s="433"/>
    </row>
    <row r="48" spans="1:9" ht="9" hidden="1" customHeight="1" x14ac:dyDescent="0.2">
      <c r="A48" s="430"/>
      <c r="B48" s="430"/>
      <c r="C48" s="430"/>
      <c r="D48" s="430"/>
      <c r="E48" s="430"/>
      <c r="F48" s="430"/>
      <c r="G48" s="430"/>
      <c r="H48" s="430"/>
    </row>
    <row r="49" spans="1:8" ht="9" hidden="1" customHeight="1" x14ac:dyDescent="0.2">
      <c r="A49" s="430"/>
      <c r="B49" s="430"/>
      <c r="C49" s="430"/>
      <c r="D49" s="430"/>
      <c r="E49" s="430"/>
      <c r="F49" s="430"/>
      <c r="G49" s="430"/>
      <c r="H49" s="430"/>
    </row>
    <row r="50" spans="1:8" hidden="1" x14ac:dyDescent="0.2">
      <c r="A50" s="430"/>
      <c r="B50" s="430"/>
      <c r="C50" s="430"/>
      <c r="D50" s="430"/>
      <c r="E50" s="430"/>
      <c r="F50" s="430"/>
      <c r="G50" s="430"/>
      <c r="H50" s="430"/>
    </row>
    <row r="51" spans="1:8" x14ac:dyDescent="0.2">
      <c r="A51" s="62"/>
      <c r="B51" s="62"/>
      <c r="C51" s="62"/>
      <c r="D51" s="62"/>
      <c r="E51" s="62"/>
      <c r="F51" s="62"/>
      <c r="G51" s="62"/>
      <c r="H51" s="62"/>
    </row>
  </sheetData>
  <sheetProtection selectLockedCells="1"/>
  <customSheetViews>
    <customSheetView guid="{761A298F-763A-4E6A-9D75-1A2AA33BEFD7}" scale="90" showPageBreaks="1" showGridLines="0" fitToPage="1" printArea="1" hiddenColumns="1">
      <selection activeCell="I8" sqref="I8"/>
      <pageMargins left="0.5" right="0.5" top="0.65" bottom="0.5" header="0" footer="0"/>
      <printOptions horizontalCentered="1" verticalCentered="1"/>
      <pageSetup scale="98" orientation="portrait" r:id="rId1"/>
      <headerFooter alignWithMargins="0">
        <oddHeader>&amp;C&amp;"HelveticaNeueLT Pro 65 Md,Regular"&amp;12Direct Client Assistance
Calculations Sheet&amp;R&amp;G</oddHeader>
        <oddFooter xml:space="preserve">&amp;L&amp;"HelveticaNeueLT Pro 45 Lt,Regular"&amp;8&amp;Z&amp;F&amp;A&amp;R&amp;"HelveticaNeueLT Pro 45 Lt,Regular"
</oddFooter>
      </headerFooter>
    </customSheetView>
  </customSheetViews>
  <mergeCells count="25">
    <mergeCell ref="B1:C1"/>
    <mergeCell ref="A20:H20"/>
    <mergeCell ref="E2:H5"/>
    <mergeCell ref="D1:E1"/>
    <mergeCell ref="B3:C3"/>
    <mergeCell ref="B5:C5"/>
    <mergeCell ref="D11:H13"/>
    <mergeCell ref="A7:E7"/>
    <mergeCell ref="A19:H19"/>
    <mergeCell ref="D9:H9"/>
    <mergeCell ref="A22:H24"/>
    <mergeCell ref="A48:H50"/>
    <mergeCell ref="A47:H47"/>
    <mergeCell ref="A39:B39"/>
    <mergeCell ref="A30:H33"/>
    <mergeCell ref="A35:B35"/>
    <mergeCell ref="A41:B41"/>
    <mergeCell ref="D35:H35"/>
    <mergeCell ref="D39:F41"/>
    <mergeCell ref="A46:H46"/>
    <mergeCell ref="C27:G27"/>
    <mergeCell ref="C26:G26"/>
    <mergeCell ref="A25:H25"/>
    <mergeCell ref="A37:B37"/>
    <mergeCell ref="A44:B44"/>
  </mergeCells>
  <phoneticPr fontId="4" type="noConversion"/>
  <conditionalFormatting sqref="B1:E1 G1">
    <cfRule type="cellIs" dxfId="5" priority="1" operator="equal">
      <formula>0</formula>
    </cfRule>
  </conditionalFormatting>
  <dataValidations count="4">
    <dataValidation type="whole" errorStyle="warning" operator="greaterThanOrEqual" allowBlank="1" showInputMessage="1" showErrorMessage="1" errorTitle="single" error="How will the client sustain housing?  Please complete or application will be considered incomplete.  Thank you._x000a_" sqref="J15">
      <formula1>K15</formula1>
    </dataValidation>
    <dataValidation type="whole" errorStyle="warning" showErrorMessage="1" error="Please be sure to enter the Family Composition." prompt="Please be sure to enter the Family Composition above." sqref="B11">
      <formula1>0</formula1>
      <formula2>2000</formula2>
    </dataValidation>
    <dataValidation type="whole" allowBlank="1" showInputMessage="1" showErrorMessage="1" errorTitle="Maximum Amount " error="THE AMOUNT ENTERED EXCEEDS THE MAXIMUM ALLOWABLE AMOUNT OF $100." sqref="B13">
      <formula1>0</formula1>
      <formula2>100</formula2>
    </dataValidation>
    <dataValidation type="whole" allowBlank="1" showInputMessage="1" showErrorMessage="1" errorTitle="Maximum Allowed" error="THE AMOUNT ENTERED EXCEEDS THE MAXIMUM ALLOWABLE AMOUNT OF $100." sqref="B15 B17">
      <formula1>0</formula1>
      <formula2>100</formula2>
    </dataValidation>
  </dataValidations>
  <printOptions horizontalCentered="1"/>
  <pageMargins left="0" right="0" top="1" bottom="0" header="0.25" footer="0"/>
  <pageSetup orientation="portrait" horizontalDpi="4294967294" verticalDpi="4294967294" r:id="rId2"/>
  <headerFooter>
    <oddHeader>&amp;C&amp;"HelveticaNeueLT Pro 45 Lt,Bold"&amp;12
&amp;"HelveticaNeueLT Pro 45 Lt,Regular"&amp;11Justification Sheet&amp;R&amp;G</oddHeader>
  </headerFooter>
  <drawing r:id="rId3"/>
  <legacyDrawingHF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J102"/>
  <sheetViews>
    <sheetView showGridLines="0" zoomScaleNormal="100" workbookViewId="0">
      <selection activeCell="F26" sqref="F26:G26"/>
    </sheetView>
  </sheetViews>
  <sheetFormatPr defaultRowHeight="12.75" x14ac:dyDescent="0.2"/>
  <cols>
    <col min="1" max="1" width="11.7109375" customWidth="1"/>
    <col min="2" max="2" width="12" customWidth="1"/>
    <col min="3" max="3" width="9.7109375" bestFit="1" customWidth="1"/>
    <col min="4" max="4" width="9.7109375" customWidth="1"/>
    <col min="5" max="5" width="12.28515625" customWidth="1"/>
    <col min="6" max="6" width="6.7109375" customWidth="1"/>
    <col min="7" max="7" width="8.7109375" bestFit="1" customWidth="1"/>
    <col min="8" max="8" width="14.42578125" customWidth="1"/>
    <col min="9" max="9" width="14" customWidth="1"/>
    <col min="10" max="10" width="9.28515625" hidden="1" customWidth="1"/>
  </cols>
  <sheetData>
    <row r="1" spans="1:10" ht="22.5" customHeight="1" x14ac:dyDescent="0.2"/>
    <row r="2" spans="1:10" ht="14.25" x14ac:dyDescent="0.2">
      <c r="A2" s="2" t="s">
        <v>27</v>
      </c>
      <c r="B2" s="459">
        <f>'Check Request'!$B$6</f>
        <v>0</v>
      </c>
      <c r="C2" s="460"/>
      <c r="D2" s="459">
        <f>'Check Request'!$D$6</f>
        <v>0</v>
      </c>
      <c r="E2" s="460"/>
      <c r="F2" s="9" t="s">
        <v>17</v>
      </c>
      <c r="G2" s="32">
        <f>'Check Request'!$H$6</f>
        <v>0</v>
      </c>
      <c r="J2" s="10">
        <f>'Justification Sheet'!F7</f>
        <v>0</v>
      </c>
    </row>
    <row r="3" spans="1:10" ht="15" x14ac:dyDescent="0.2">
      <c r="A3" s="2"/>
      <c r="B3" s="27"/>
      <c r="C3" s="28"/>
      <c r="D3" s="29"/>
      <c r="E3" s="11"/>
      <c r="F3" s="9"/>
      <c r="G3" s="12"/>
    </row>
    <row r="4" spans="1:10" ht="13.5" customHeight="1" x14ac:dyDescent="0.2">
      <c r="A4" s="13"/>
      <c r="B4" s="13"/>
      <c r="C4" s="13"/>
      <c r="D4" s="13"/>
      <c r="E4" s="13"/>
      <c r="F4" s="14"/>
      <c r="G4" s="14"/>
      <c r="H4" s="15"/>
    </row>
    <row r="5" spans="1:10" ht="32.25" customHeight="1" x14ac:dyDescent="0.2">
      <c r="A5" s="510" t="s">
        <v>161</v>
      </c>
      <c r="B5" s="511"/>
      <c r="C5" s="511"/>
      <c r="D5" s="511"/>
      <c r="E5" s="511"/>
      <c r="F5" s="511"/>
      <c r="G5" s="511"/>
    </row>
    <row r="6" spans="1:10" ht="9" customHeight="1" x14ac:dyDescent="0.2"/>
    <row r="7" spans="1:10" ht="8.25" customHeight="1" x14ac:dyDescent="0.2">
      <c r="A7" s="16"/>
      <c r="B7" s="16"/>
      <c r="C7" s="16"/>
      <c r="D7" s="16"/>
      <c r="E7" s="16"/>
      <c r="F7" s="17"/>
      <c r="G7" s="17"/>
    </row>
    <row r="8" spans="1:10" ht="13.5" customHeight="1" x14ac:dyDescent="0.2">
      <c r="A8" s="517" t="s">
        <v>114</v>
      </c>
      <c r="B8" s="517"/>
      <c r="C8" s="517"/>
      <c r="D8" s="517"/>
      <c r="E8" s="517"/>
      <c r="F8" s="517"/>
      <c r="G8" s="517"/>
    </row>
    <row r="9" spans="1:10" ht="13.5" customHeight="1" x14ac:dyDescent="0.2">
      <c r="A9" s="518" t="s">
        <v>60</v>
      </c>
      <c r="B9" s="519"/>
      <c r="C9" s="519"/>
      <c r="D9" s="519"/>
      <c r="E9" s="520"/>
      <c r="F9" s="521">
        <f>'Check Request'!H11</f>
        <v>0</v>
      </c>
      <c r="G9" s="522"/>
    </row>
    <row r="10" spans="1:10" s="33" customFormat="1" ht="13.5" customHeight="1" x14ac:dyDescent="0.2">
      <c r="A10" s="517" t="s">
        <v>53</v>
      </c>
      <c r="B10" s="517"/>
      <c r="C10" s="517"/>
      <c r="D10" s="517"/>
      <c r="E10" s="517"/>
      <c r="F10" s="517"/>
      <c r="G10" s="517"/>
    </row>
    <row r="11" spans="1:10" ht="15.75" customHeight="1" x14ac:dyDescent="0.2">
      <c r="A11" s="475" t="s">
        <v>162</v>
      </c>
      <c r="B11" s="475"/>
      <c r="C11" s="475"/>
      <c r="D11" s="475"/>
      <c r="E11" s="475"/>
      <c r="F11" s="523"/>
      <c r="G11" s="523"/>
      <c r="H11" s="18"/>
    </row>
    <row r="12" spans="1:10" s="33" customFormat="1" ht="15.75" customHeight="1" x14ac:dyDescent="0.2">
      <c r="A12" s="499" t="s">
        <v>122</v>
      </c>
      <c r="B12" s="527"/>
      <c r="C12" s="527"/>
      <c r="D12" s="527"/>
      <c r="E12" s="528"/>
      <c r="F12" s="502"/>
      <c r="G12" s="503"/>
      <c r="H12" s="18"/>
    </row>
    <row r="13" spans="1:10" s="33" customFormat="1" ht="29.25" customHeight="1" thickBot="1" x14ac:dyDescent="0.25">
      <c r="A13" s="535" t="s">
        <v>163</v>
      </c>
      <c r="B13" s="536"/>
      <c r="C13" s="536"/>
      <c r="D13" s="536"/>
      <c r="E13" s="537"/>
      <c r="F13" s="538"/>
      <c r="G13" s="539"/>
      <c r="H13" s="18"/>
    </row>
    <row r="14" spans="1:10" s="33" customFormat="1" ht="15.75" customHeight="1" x14ac:dyDescent="0.2">
      <c r="A14" s="504" t="s">
        <v>281</v>
      </c>
      <c r="B14" s="504"/>
      <c r="C14" s="504"/>
      <c r="D14" s="504"/>
      <c r="E14" s="504"/>
      <c r="F14" s="515">
        <f>SUM('Justification Sheet'!B11)</f>
        <v>0</v>
      </c>
      <c r="G14" s="526"/>
      <c r="H14" s="18"/>
    </row>
    <row r="15" spans="1:10" s="33" customFormat="1" ht="15.75" customHeight="1" x14ac:dyDescent="0.2">
      <c r="A15" s="499" t="s">
        <v>74</v>
      </c>
      <c r="B15" s="527"/>
      <c r="C15" s="527"/>
      <c r="D15" s="527"/>
      <c r="E15" s="528"/>
      <c r="F15" s="502"/>
      <c r="G15" s="503"/>
      <c r="H15" s="18"/>
    </row>
    <row r="16" spans="1:10" s="33" customFormat="1" ht="15.75" customHeight="1" x14ac:dyDescent="0.2">
      <c r="A16" s="252" t="s">
        <v>268</v>
      </c>
      <c r="B16" s="253"/>
      <c r="C16" s="253"/>
      <c r="D16" s="253"/>
      <c r="E16" s="254"/>
      <c r="F16" s="502"/>
      <c r="G16" s="503"/>
      <c r="H16" s="18"/>
    </row>
    <row r="17" spans="1:8" ht="15.75" customHeight="1" thickBot="1" x14ac:dyDescent="0.25">
      <c r="A17" s="530" t="s">
        <v>164</v>
      </c>
      <c r="B17" s="531"/>
      <c r="C17" s="531"/>
      <c r="D17" s="531"/>
      <c r="E17" s="532"/>
      <c r="F17" s="502"/>
      <c r="G17" s="503"/>
      <c r="H17" s="18"/>
    </row>
    <row r="18" spans="1:8" s="3" customFormat="1" ht="15.75" customHeight="1" x14ac:dyDescent="0.2">
      <c r="A18" s="512" t="s">
        <v>54</v>
      </c>
      <c r="B18" s="524"/>
      <c r="C18" s="524"/>
      <c r="D18" s="524"/>
      <c r="E18" s="525"/>
      <c r="F18" s="515">
        <f>SUM('Justification Sheet'!B13)</f>
        <v>0</v>
      </c>
      <c r="G18" s="526"/>
      <c r="H18" s="19"/>
    </row>
    <row r="19" spans="1:8" s="3" customFormat="1" ht="15.75" customHeight="1" x14ac:dyDescent="0.2">
      <c r="A19" s="499" t="s">
        <v>55</v>
      </c>
      <c r="B19" s="527"/>
      <c r="C19" s="527"/>
      <c r="D19" s="527"/>
      <c r="E19" s="528"/>
      <c r="F19" s="502"/>
      <c r="G19" s="529"/>
      <c r="H19" s="19"/>
    </row>
    <row r="20" spans="1:8" s="3" customFormat="1" ht="15.75" customHeight="1" thickBot="1" x14ac:dyDescent="0.25">
      <c r="A20" s="530" t="s">
        <v>165</v>
      </c>
      <c r="B20" s="533"/>
      <c r="C20" s="533"/>
      <c r="D20" s="533"/>
      <c r="E20" s="534"/>
      <c r="F20" s="508"/>
      <c r="G20" s="509"/>
      <c r="H20" s="19"/>
    </row>
    <row r="21" spans="1:8" s="3" customFormat="1" ht="15.75" customHeight="1" x14ac:dyDescent="0.2">
      <c r="A21" s="512" t="s">
        <v>166</v>
      </c>
      <c r="B21" s="513"/>
      <c r="C21" s="513"/>
      <c r="D21" s="513"/>
      <c r="E21" s="514"/>
      <c r="F21" s="515">
        <f>SUM('Justification Sheet'!B15)</f>
        <v>0</v>
      </c>
      <c r="G21" s="516"/>
      <c r="H21" s="19"/>
    </row>
    <row r="22" spans="1:8" ht="15.75" customHeight="1" x14ac:dyDescent="0.2">
      <c r="A22" s="499" t="s">
        <v>193</v>
      </c>
      <c r="B22" s="500"/>
      <c r="C22" s="500"/>
      <c r="D22" s="500"/>
      <c r="E22" s="501"/>
      <c r="F22" s="502"/>
      <c r="G22" s="503"/>
      <c r="H22" s="18"/>
    </row>
    <row r="23" spans="1:8" s="33" customFormat="1" ht="15.75" customHeight="1" thickBot="1" x14ac:dyDescent="0.25">
      <c r="A23" s="260" t="s">
        <v>237</v>
      </c>
      <c r="B23" s="261"/>
      <c r="C23" s="261"/>
      <c r="D23" s="261"/>
      <c r="E23" s="262"/>
      <c r="F23" s="508"/>
      <c r="G23" s="509"/>
      <c r="H23" s="18"/>
    </row>
    <row r="24" spans="1:8" ht="15.75" customHeight="1" x14ac:dyDescent="0.2">
      <c r="A24" s="504" t="s">
        <v>56</v>
      </c>
      <c r="B24" s="504"/>
      <c r="C24" s="504"/>
      <c r="D24" s="504"/>
      <c r="E24" s="504"/>
      <c r="F24" s="505">
        <f>SUM('Justification Sheet'!B17)</f>
        <v>0</v>
      </c>
      <c r="G24" s="505"/>
      <c r="H24" s="18"/>
    </row>
    <row r="25" spans="1:8" s="3" customFormat="1" ht="28.9" customHeight="1" x14ac:dyDescent="0.2">
      <c r="A25" s="506" t="s">
        <v>124</v>
      </c>
      <c r="B25" s="506"/>
      <c r="C25" s="506"/>
      <c r="D25" s="506"/>
      <c r="E25" s="506"/>
      <c r="F25" s="507">
        <f>SUM('Check Request'!H12)*200</f>
        <v>0</v>
      </c>
      <c r="G25" s="507"/>
      <c r="H25" s="19"/>
    </row>
    <row r="26" spans="1:8" ht="15.75" customHeight="1" x14ac:dyDescent="0.2">
      <c r="A26" s="475" t="s">
        <v>57</v>
      </c>
      <c r="B26" s="475"/>
      <c r="C26" s="475"/>
      <c r="D26" s="475"/>
      <c r="E26" s="475"/>
      <c r="F26" s="476"/>
      <c r="G26" s="476"/>
      <c r="H26" s="18"/>
    </row>
    <row r="27" spans="1:8" s="3" customFormat="1" ht="15.75" customHeight="1" x14ac:dyDescent="0.2">
      <c r="A27" s="475" t="s">
        <v>194</v>
      </c>
      <c r="B27" s="475"/>
      <c r="C27" s="475"/>
      <c r="D27" s="475"/>
      <c r="E27" s="475"/>
      <c r="F27" s="476"/>
      <c r="G27" s="476"/>
      <c r="H27" s="19"/>
    </row>
    <row r="28" spans="1:8" s="3" customFormat="1" ht="15.75" customHeight="1" x14ac:dyDescent="0.2">
      <c r="A28" s="475" t="s">
        <v>58</v>
      </c>
      <c r="B28" s="475"/>
      <c r="C28" s="475"/>
      <c r="D28" s="475"/>
      <c r="E28" s="475"/>
      <c r="F28" s="476"/>
      <c r="G28" s="476"/>
      <c r="H28" s="19"/>
    </row>
    <row r="29" spans="1:8" ht="45.75" customHeight="1" thickBot="1" x14ac:dyDescent="0.25">
      <c r="A29" s="466" t="s">
        <v>195</v>
      </c>
      <c r="B29" s="467"/>
      <c r="C29" s="467"/>
      <c r="D29" s="467"/>
      <c r="E29" s="468"/>
      <c r="F29" s="469"/>
      <c r="G29" s="470"/>
      <c r="H29" s="1"/>
    </row>
    <row r="30" spans="1:8" ht="15.75" customHeight="1" thickBot="1" x14ac:dyDescent="0.25">
      <c r="A30" s="471"/>
      <c r="B30" s="472"/>
      <c r="C30" s="472"/>
      <c r="D30" s="472"/>
      <c r="E30" s="473"/>
      <c r="F30" s="464"/>
      <c r="G30" s="474"/>
      <c r="H30" s="1"/>
    </row>
    <row r="31" spans="1:8" ht="15.75" customHeight="1" thickTop="1" x14ac:dyDescent="0.2">
      <c r="A31" s="461"/>
      <c r="B31" s="462"/>
      <c r="C31" s="462"/>
      <c r="D31" s="462"/>
      <c r="E31" s="463"/>
      <c r="F31" s="464"/>
      <c r="G31" s="465"/>
      <c r="H31" s="479" t="s">
        <v>196</v>
      </c>
    </row>
    <row r="32" spans="1:8" ht="9" customHeight="1" thickBot="1" x14ac:dyDescent="0.25">
      <c r="A32" s="20"/>
      <c r="B32" s="20"/>
      <c r="C32" s="20"/>
      <c r="D32" s="20"/>
      <c r="E32" s="20"/>
      <c r="F32" s="21"/>
      <c r="G32" s="21"/>
      <c r="H32" s="480"/>
    </row>
    <row r="33" spans="1:10" ht="16.5" customHeight="1" thickBot="1" x14ac:dyDescent="0.25">
      <c r="A33" s="20"/>
      <c r="B33" s="20"/>
      <c r="C33" s="481" t="s">
        <v>59</v>
      </c>
      <c r="D33" s="482"/>
      <c r="E33" s="483"/>
      <c r="F33" s="484">
        <f>SUM(F11:G31)</f>
        <v>0</v>
      </c>
      <c r="G33" s="485"/>
      <c r="H33" s="480"/>
      <c r="I33" s="5"/>
      <c r="J33" s="5"/>
    </row>
    <row r="34" spans="1:10" ht="10.5" customHeight="1" x14ac:dyDescent="0.2">
      <c r="A34" s="20"/>
      <c r="B34" s="20"/>
      <c r="C34" s="22"/>
      <c r="D34" s="23"/>
      <c r="E34" s="24"/>
      <c r="F34" s="25"/>
      <c r="G34" s="25"/>
      <c r="H34" s="480"/>
      <c r="I34" s="5"/>
      <c r="J34" s="5"/>
    </row>
    <row r="35" spans="1:10" ht="17.25" customHeight="1" x14ac:dyDescent="0.2">
      <c r="A35" s="486" t="s">
        <v>197</v>
      </c>
      <c r="B35" s="487"/>
      <c r="C35" s="487"/>
      <c r="D35" s="487"/>
      <c r="E35" s="488"/>
      <c r="F35" s="490">
        <f>(F33-F9)</f>
        <v>0</v>
      </c>
      <c r="G35" s="491"/>
      <c r="H35" s="494">
        <f>SUM(F35:G35)</f>
        <v>0</v>
      </c>
      <c r="I35" s="5"/>
      <c r="J35" s="5"/>
    </row>
    <row r="36" spans="1:10" ht="13.5" customHeight="1" thickBot="1" x14ac:dyDescent="0.25">
      <c r="A36" s="489"/>
      <c r="B36" s="489"/>
      <c r="C36" s="489"/>
      <c r="D36" s="489"/>
      <c r="E36" s="489"/>
      <c r="F36" s="492"/>
      <c r="G36" s="493"/>
      <c r="H36" s="495"/>
      <c r="I36" s="5"/>
      <c r="J36" s="5"/>
    </row>
    <row r="37" spans="1:10" ht="45" customHeight="1" thickTop="1" x14ac:dyDescent="0.2">
      <c r="A37" s="496" t="s">
        <v>198</v>
      </c>
      <c r="B37" s="497"/>
      <c r="C37" s="497"/>
      <c r="D37" s="497"/>
      <c r="E37" s="497"/>
      <c r="F37" s="497"/>
      <c r="G37" s="497"/>
    </row>
    <row r="38" spans="1:10" ht="13.5" customHeight="1" x14ac:dyDescent="0.2">
      <c r="A38" s="20"/>
      <c r="B38" s="20"/>
      <c r="C38" s="22"/>
      <c r="D38" s="23"/>
      <c r="E38" s="24"/>
      <c r="F38" s="25"/>
      <c r="G38" s="25"/>
    </row>
    <row r="39" spans="1:10" ht="13.5" customHeight="1" x14ac:dyDescent="0.2">
      <c r="A39" s="477"/>
      <c r="B39" s="478"/>
      <c r="C39" s="478"/>
      <c r="D39" s="478"/>
      <c r="E39" s="478"/>
      <c r="F39" s="498"/>
      <c r="G39" s="498"/>
    </row>
    <row r="40" spans="1:10" ht="13.5" customHeight="1" x14ac:dyDescent="0.2">
      <c r="A40" s="20"/>
      <c r="B40" s="20"/>
      <c r="C40" s="26"/>
      <c r="D40" s="8"/>
      <c r="E40" s="6"/>
      <c r="F40" s="25"/>
      <c r="G40" s="25"/>
    </row>
    <row r="41" spans="1:10" ht="13.5" customHeight="1" x14ac:dyDescent="0.2">
      <c r="A41" s="20"/>
      <c r="B41" s="20"/>
      <c r="C41" s="26"/>
      <c r="D41" s="8"/>
      <c r="E41" s="6"/>
      <c r="F41" s="25"/>
      <c r="G41" s="25"/>
    </row>
    <row r="42" spans="1:10" ht="13.5" customHeight="1" x14ac:dyDescent="0.2">
      <c r="A42" s="20"/>
      <c r="B42" s="20"/>
      <c r="C42" s="26"/>
      <c r="D42" s="8"/>
      <c r="E42" s="6"/>
      <c r="F42" s="25"/>
      <c r="G42" s="25"/>
    </row>
    <row r="43" spans="1:10" ht="13.5" customHeight="1" x14ac:dyDescent="0.2">
      <c r="A43" s="20"/>
      <c r="B43" s="20"/>
      <c r="C43" s="20"/>
      <c r="D43" s="20"/>
      <c r="E43" s="20"/>
      <c r="F43" s="20"/>
      <c r="G43" s="20"/>
    </row>
    <row r="44" spans="1:10" ht="13.5" customHeight="1" x14ac:dyDescent="0.2">
      <c r="A44" s="458"/>
      <c r="B44" s="458"/>
      <c r="C44" s="458"/>
      <c r="D44" s="458"/>
      <c r="E44" s="458"/>
      <c r="F44" s="458"/>
      <c r="G44" s="458"/>
    </row>
    <row r="45" spans="1:10" ht="13.5" customHeight="1" x14ac:dyDescent="0.2">
      <c r="A45" s="20"/>
      <c r="B45" s="20"/>
      <c r="C45" s="20"/>
      <c r="D45" s="20"/>
      <c r="E45" s="20"/>
      <c r="F45" s="20"/>
      <c r="G45" s="20"/>
    </row>
    <row r="46" spans="1:10" ht="13.5" customHeight="1" x14ac:dyDescent="0.2">
      <c r="A46" s="20"/>
      <c r="B46" s="20"/>
      <c r="C46" s="20"/>
      <c r="D46" s="20"/>
      <c r="E46" s="20"/>
      <c r="F46" s="20"/>
      <c r="G46" s="20"/>
    </row>
    <row r="47" spans="1:10" ht="13.5" customHeight="1" x14ac:dyDescent="0.2">
      <c r="A47" s="20"/>
      <c r="B47" s="20"/>
      <c r="C47" s="20"/>
      <c r="D47" s="20"/>
      <c r="E47" s="20"/>
      <c r="F47" s="20"/>
      <c r="G47" s="20"/>
    </row>
    <row r="48" spans="1:10" ht="13.5" customHeight="1" x14ac:dyDescent="0.2">
      <c r="A48" s="20"/>
      <c r="B48" s="20"/>
      <c r="C48" s="20"/>
      <c r="D48" s="20"/>
      <c r="E48" s="20"/>
      <c r="F48" s="20"/>
      <c r="G48" s="20"/>
    </row>
    <row r="49" spans="1:7" ht="13.5" customHeight="1" x14ac:dyDescent="0.2">
      <c r="A49" s="20"/>
      <c r="B49" s="20"/>
      <c r="C49" s="20"/>
      <c r="D49" s="20"/>
      <c r="E49" s="20"/>
      <c r="F49" s="20"/>
      <c r="G49" s="20"/>
    </row>
    <row r="50" spans="1:7" ht="13.5" customHeight="1" x14ac:dyDescent="0.2">
      <c r="A50" s="20"/>
      <c r="B50" s="20"/>
      <c r="C50" s="20"/>
      <c r="D50" s="20"/>
      <c r="E50" s="20"/>
      <c r="F50" s="20"/>
      <c r="G50" s="20"/>
    </row>
    <row r="51" spans="1:7" ht="13.5" customHeight="1" x14ac:dyDescent="0.2">
      <c r="A51" s="20"/>
      <c r="B51" s="20"/>
      <c r="C51" s="20"/>
      <c r="D51" s="20"/>
      <c r="E51" s="20"/>
      <c r="F51" s="20"/>
      <c r="G51" s="20"/>
    </row>
    <row r="52" spans="1:7" ht="13.5" customHeight="1" x14ac:dyDescent="0.2">
      <c r="A52" s="20"/>
      <c r="B52" s="20"/>
      <c r="C52" s="20"/>
      <c r="D52" s="20"/>
      <c r="E52" s="20"/>
      <c r="F52" s="20"/>
      <c r="G52" s="20"/>
    </row>
    <row r="53" spans="1:7" ht="13.5" customHeight="1" x14ac:dyDescent="0.2">
      <c r="A53" s="20"/>
      <c r="B53" s="20"/>
      <c r="C53" s="20"/>
      <c r="D53" s="20"/>
      <c r="E53" s="20"/>
      <c r="F53" s="20"/>
      <c r="G53" s="20"/>
    </row>
    <row r="54" spans="1:7" ht="13.5" customHeight="1" x14ac:dyDescent="0.2">
      <c r="A54" s="20"/>
      <c r="B54" s="20"/>
      <c r="C54" s="20"/>
      <c r="D54" s="20"/>
      <c r="E54" s="20"/>
      <c r="F54" s="20"/>
      <c r="G54" s="20"/>
    </row>
    <row r="55" spans="1:7" ht="13.5" customHeight="1" x14ac:dyDescent="0.2">
      <c r="A55" s="20"/>
      <c r="B55" s="20"/>
      <c r="C55" s="20"/>
      <c r="D55" s="20"/>
      <c r="E55" s="20"/>
      <c r="F55" s="20"/>
      <c r="G55" s="20"/>
    </row>
    <row r="56" spans="1:7" ht="13.5" customHeight="1" x14ac:dyDescent="0.2">
      <c r="A56" s="20"/>
      <c r="B56" s="20"/>
      <c r="C56" s="20"/>
      <c r="D56" s="20"/>
      <c r="E56" s="20"/>
      <c r="F56" s="20"/>
      <c r="G56" s="20"/>
    </row>
    <row r="57" spans="1:7" ht="13.5" customHeight="1" x14ac:dyDescent="0.2">
      <c r="A57" s="20"/>
      <c r="B57" s="20"/>
      <c r="C57" s="20"/>
      <c r="D57" s="20"/>
      <c r="E57" s="20"/>
      <c r="F57" s="20"/>
      <c r="G57" s="20"/>
    </row>
    <row r="58" spans="1:7" ht="13.5" customHeight="1" x14ac:dyDescent="0.2">
      <c r="A58" s="20"/>
      <c r="B58" s="20"/>
      <c r="C58" s="20"/>
      <c r="D58" s="20"/>
      <c r="E58" s="20"/>
      <c r="F58" s="20"/>
      <c r="G58" s="20"/>
    </row>
    <row r="59" spans="1:7" ht="13.5" customHeight="1" x14ac:dyDescent="0.2">
      <c r="A59" s="20"/>
      <c r="B59" s="20"/>
      <c r="C59" s="20"/>
      <c r="D59" s="20"/>
      <c r="E59" s="20"/>
      <c r="F59" s="20"/>
      <c r="G59" s="20"/>
    </row>
    <row r="60" spans="1:7" ht="13.5" customHeight="1" x14ac:dyDescent="0.2">
      <c r="A60" s="20"/>
      <c r="B60" s="20"/>
      <c r="C60" s="20"/>
      <c r="D60" s="20"/>
      <c r="E60" s="20"/>
      <c r="F60" s="20"/>
      <c r="G60" s="20"/>
    </row>
    <row r="61" spans="1:7" ht="13.5" customHeight="1" x14ac:dyDescent="0.2">
      <c r="A61" s="20"/>
      <c r="B61" s="20"/>
      <c r="C61" s="20"/>
      <c r="D61" s="20"/>
      <c r="E61" s="20"/>
      <c r="F61" s="20"/>
      <c r="G61" s="20"/>
    </row>
    <row r="62" spans="1:7" ht="13.5" customHeight="1" x14ac:dyDescent="0.2">
      <c r="A62" s="20"/>
      <c r="B62" s="20"/>
      <c r="C62" s="20"/>
      <c r="D62" s="20"/>
      <c r="E62" s="20"/>
      <c r="F62" s="20"/>
      <c r="G62" s="20"/>
    </row>
    <row r="63" spans="1:7" ht="13.5" customHeight="1" x14ac:dyDescent="0.2">
      <c r="A63" s="20"/>
      <c r="B63" s="20"/>
      <c r="C63" s="20"/>
      <c r="D63" s="20"/>
      <c r="E63" s="20"/>
      <c r="F63" s="20"/>
      <c r="G63" s="20"/>
    </row>
    <row r="64" spans="1:7" ht="13.5" customHeight="1" x14ac:dyDescent="0.2">
      <c r="A64" s="20"/>
      <c r="B64" s="20"/>
      <c r="C64" s="20"/>
      <c r="D64" s="20"/>
      <c r="E64" s="20"/>
      <c r="F64" s="20"/>
      <c r="G64" s="20"/>
    </row>
    <row r="65" spans="1:7" ht="13.5" customHeight="1" x14ac:dyDescent="0.2">
      <c r="A65" s="20"/>
      <c r="B65" s="20"/>
      <c r="C65" s="20"/>
      <c r="D65" s="20"/>
      <c r="E65" s="20"/>
      <c r="F65" s="20"/>
      <c r="G65" s="20"/>
    </row>
    <row r="66" spans="1:7" ht="13.5" customHeight="1" x14ac:dyDescent="0.2">
      <c r="A66" s="7"/>
      <c r="B66" s="7"/>
      <c r="C66" s="7"/>
      <c r="D66" s="7"/>
      <c r="E66" s="7"/>
      <c r="F66" s="7"/>
      <c r="G66" s="7"/>
    </row>
    <row r="67" spans="1:7" ht="13.5" customHeight="1" x14ac:dyDescent="0.2">
      <c r="A67" s="7"/>
      <c r="B67" s="7"/>
      <c r="C67" s="7"/>
      <c r="D67" s="7"/>
      <c r="E67" s="7"/>
      <c r="F67" s="7"/>
      <c r="G67" s="7"/>
    </row>
    <row r="68" spans="1:7" ht="13.5" customHeight="1" x14ac:dyDescent="0.2">
      <c r="A68" s="7"/>
      <c r="B68" s="7"/>
      <c r="C68" s="7"/>
      <c r="D68" s="7"/>
      <c r="E68" s="7"/>
      <c r="F68" s="7"/>
      <c r="G68" s="7"/>
    </row>
    <row r="69" spans="1:7" ht="13.5" customHeight="1" x14ac:dyDescent="0.2">
      <c r="A69" s="7"/>
      <c r="B69" s="7"/>
      <c r="C69" s="7"/>
      <c r="D69" s="7"/>
      <c r="E69" s="7"/>
      <c r="F69" s="7"/>
      <c r="G69" s="7"/>
    </row>
    <row r="70" spans="1:7" ht="13.5" customHeight="1" x14ac:dyDescent="0.2">
      <c r="A70" s="7"/>
      <c r="B70" s="7"/>
      <c r="C70" s="7"/>
      <c r="D70" s="7"/>
      <c r="E70" s="7"/>
      <c r="F70" s="7"/>
      <c r="G70" s="7"/>
    </row>
    <row r="71" spans="1:7" ht="13.5" customHeight="1" x14ac:dyDescent="0.2">
      <c r="A71" s="7"/>
      <c r="B71" s="7"/>
      <c r="C71" s="7"/>
      <c r="D71" s="7"/>
      <c r="E71" s="7"/>
      <c r="F71" s="7"/>
      <c r="G71" s="7"/>
    </row>
    <row r="72" spans="1:7" ht="13.5" customHeight="1" x14ac:dyDescent="0.2">
      <c r="A72" s="7"/>
      <c r="B72" s="7"/>
      <c r="C72" s="7"/>
      <c r="D72" s="7"/>
      <c r="E72" s="7"/>
      <c r="F72" s="7"/>
      <c r="G72" s="7"/>
    </row>
    <row r="73" spans="1:7" ht="13.5" customHeight="1" x14ac:dyDescent="0.2"/>
    <row r="74" spans="1:7" ht="13.5" customHeight="1" x14ac:dyDescent="0.2"/>
    <row r="75" spans="1:7" ht="13.5" customHeight="1" x14ac:dyDescent="0.2"/>
    <row r="76" spans="1:7" ht="13.5" customHeight="1" x14ac:dyDescent="0.2"/>
    <row r="77" spans="1:7" ht="13.5" customHeight="1" x14ac:dyDescent="0.2"/>
    <row r="78" spans="1:7" ht="13.5" customHeight="1" x14ac:dyDescent="0.2"/>
    <row r="79" spans="1:7" ht="13.5" customHeight="1" x14ac:dyDescent="0.2"/>
    <row r="80" spans="1:7"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sheetData>
  <sheetProtection password="AA36" sheet="1" objects="1" scenarios="1" selectLockedCells="1"/>
  <dataConsolidate/>
  <customSheetViews>
    <customSheetView guid="{761A298F-763A-4E6A-9D75-1A2AA33BEFD7}" scale="80" showGridLines="0" hiddenColumns="1">
      <selection activeCell="K19" sqref="K19"/>
      <pageMargins left="0.7" right="0.7" top="0.75" bottom="0.75" header="0.3" footer="0.3"/>
      <pageSetup orientation="portrait" r:id="rId1"/>
      <headerFooter>
        <oddHeader>&amp;C&amp;"HelveticaNeueLT Pro 45 Lt,Regular"&amp;11Housing Expense Form&amp;R&amp;G</oddHeader>
        <oddFooter>&amp;L&amp;8&amp;Z&amp;F&amp;A</oddFooter>
      </headerFooter>
    </customSheetView>
  </customSheetViews>
  <mergeCells count="59">
    <mergeCell ref="F10:G10"/>
    <mergeCell ref="F12:G12"/>
    <mergeCell ref="F20:G20"/>
    <mergeCell ref="A11:E11"/>
    <mergeCell ref="A12:E12"/>
    <mergeCell ref="A13:E13"/>
    <mergeCell ref="F13:G13"/>
    <mergeCell ref="A14:E14"/>
    <mergeCell ref="F14:G14"/>
    <mergeCell ref="A15:E15"/>
    <mergeCell ref="F15:G15"/>
    <mergeCell ref="F16:G16"/>
    <mergeCell ref="A5:G5"/>
    <mergeCell ref="A21:E21"/>
    <mergeCell ref="F21:G21"/>
    <mergeCell ref="A10:E10"/>
    <mergeCell ref="F8:G8"/>
    <mergeCell ref="A9:E9"/>
    <mergeCell ref="F9:G9"/>
    <mergeCell ref="F11:G11"/>
    <mergeCell ref="F17:G17"/>
    <mergeCell ref="A18:E18"/>
    <mergeCell ref="F18:G18"/>
    <mergeCell ref="A19:E19"/>
    <mergeCell ref="F19:G19"/>
    <mergeCell ref="A17:E17"/>
    <mergeCell ref="A20:E20"/>
    <mergeCell ref="A8:E8"/>
    <mergeCell ref="A37:G37"/>
    <mergeCell ref="F39:G39"/>
    <mergeCell ref="A22:E22"/>
    <mergeCell ref="F22:G22"/>
    <mergeCell ref="A24:E24"/>
    <mergeCell ref="F24:G24"/>
    <mergeCell ref="A25:E25"/>
    <mergeCell ref="F25:G25"/>
    <mergeCell ref="F23:G23"/>
    <mergeCell ref="H31:H34"/>
    <mergeCell ref="C33:E33"/>
    <mergeCell ref="F33:G33"/>
    <mergeCell ref="A35:E36"/>
    <mergeCell ref="F35:G36"/>
    <mergeCell ref="H35:H36"/>
    <mergeCell ref="A44:G44"/>
    <mergeCell ref="B2:C2"/>
    <mergeCell ref="D2:E2"/>
    <mergeCell ref="A31:E31"/>
    <mergeCell ref="F31:G31"/>
    <mergeCell ref="A29:E29"/>
    <mergeCell ref="F29:G29"/>
    <mergeCell ref="A30:E30"/>
    <mergeCell ref="F30:G30"/>
    <mergeCell ref="A28:E28"/>
    <mergeCell ref="F28:G28"/>
    <mergeCell ref="A26:E26"/>
    <mergeCell ref="F26:G26"/>
    <mergeCell ref="A27:E27"/>
    <mergeCell ref="F27:G27"/>
    <mergeCell ref="A39:E39"/>
  </mergeCells>
  <conditionalFormatting sqref="G2 B2 D2">
    <cfRule type="cellIs" dxfId="4" priority="1" operator="equal">
      <formula>0</formula>
    </cfRule>
  </conditionalFormatting>
  <dataValidations count="11">
    <dataValidation type="whole" operator="lessThanOrEqual" allowBlank="1" showInputMessage="1" showErrorMessage="1" errorTitle="Excess" error="Amount entered exceeds allowable amount for this item." sqref="F28:G28">
      <formula1>124</formula1>
    </dataValidation>
    <dataValidation type="whole" errorStyle="warning" operator="lessThanOrEqual" allowBlank="1" showErrorMessage="1" errorTitle="Excess" error="NOTE - A maximum of $50 per adult (16 years of age and older) is allowed for the phone." sqref="F26:G26">
      <formula1>50</formula1>
    </dataValidation>
    <dataValidation type="whole" allowBlank="1" showInputMessage="1" showErrorMessage="1" sqref="F27:G27">
      <formula1>0</formula1>
      <formula2>(50*4)</formula2>
    </dataValidation>
    <dataValidation type="whole" allowBlank="1" showInputMessage="1" showErrorMessage="1" errorTitle="Maximum Amount" error="THE AMOUNT ENTERED EXCEEDS THE MAXIMUM ALLOWABLE AMOUNT OF $100." sqref="F21:G22 F18:G19">
      <formula1>0</formula1>
      <formula2>100</formula2>
    </dataValidation>
    <dataValidation type="whole" allowBlank="1" showInputMessage="1" showErrorMessage="1" errorTitle="Documentation" error="The maximum AEP deposit amount is $95." sqref="F20">
      <formula1>0</formula1>
      <formula2>95</formula2>
    </dataValidation>
    <dataValidation type="whole" operator="lessThan" allowBlank="1" showInputMessage="1" showErrorMessage="1" sqref="I4">
      <formula1>51</formula1>
    </dataValidation>
    <dataValidation type="whole" allowBlank="1" showInputMessage="1" showErrorMessage="1" error="Please enter the Family Composition on the Calculations Sheet." sqref="F11:G13">
      <formula1>0</formula1>
      <formula2>J2*2000</formula2>
    </dataValidation>
    <dataValidation type="whole" allowBlank="1" showInputMessage="1" error="Please enter the Family Composition on the Calculations Sheet." sqref="F14:G14">
      <formula1>0</formula1>
      <formula2>#REF!*2000</formula2>
    </dataValidation>
    <dataValidation type="whole" allowBlank="1" showInputMessage="1" showErrorMessage="1" errorTitle="Maximum Amount" error="THE AMOUNT ENTERED EXCEEDS THE MAXIMUM ALLOWABLE AMOUNT OF $50." sqref="F24:G24">
      <formula1>0</formula1>
      <formula2>50</formula2>
    </dataValidation>
    <dataValidation type="whole" allowBlank="1" showInputMessage="1" showErrorMessage="1" error="Please enter the Family Composition on the Calculations Sheet." sqref="F15:G15">
      <formula1>0</formula1>
      <formula2>J4*2000</formula2>
    </dataValidation>
    <dataValidation type="whole" allowBlank="1" showInputMessage="1" showErrorMessage="1" error="Please enter the Family Composition on the Calculations Sheet." sqref="F16:G17">
      <formula1>0</formula1>
      <formula2>J6*2000</formula2>
    </dataValidation>
  </dataValidations>
  <printOptions horizontalCentered="1"/>
  <pageMargins left="0" right="0" top="0.75" bottom="0" header="0.25" footer="0"/>
  <pageSetup orientation="portrait" horizontalDpi="4294967294" verticalDpi="4294967294" r:id="rId2"/>
  <headerFooter>
    <oddHeader>&amp;C&amp;"HelveticaNeueLT Pro 45 Lt,Regular"&amp;11Household Budget&amp;R&amp;G</oddHeader>
  </headerFooter>
  <drawing r:id="rId3"/>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42"/>
  <sheetViews>
    <sheetView showGridLines="0" topLeftCell="A7" zoomScaleNormal="100" workbookViewId="0">
      <selection activeCell="O14" sqref="O14"/>
    </sheetView>
  </sheetViews>
  <sheetFormatPr defaultColWidth="9.28515625" defaultRowHeight="14.25" x14ac:dyDescent="0.2"/>
  <cols>
    <col min="1" max="2" width="9.28515625" style="76"/>
    <col min="3" max="3" width="9.28515625" style="76" customWidth="1"/>
    <col min="4" max="4" width="17.140625" style="76" customWidth="1"/>
    <col min="5" max="5" width="8.7109375" style="76" customWidth="1"/>
    <col min="6" max="6" width="8.5703125" style="76" customWidth="1"/>
    <col min="7" max="7" width="8.28515625" style="76" customWidth="1"/>
    <col min="8" max="8" width="9.28515625" style="76"/>
    <col min="9" max="9" width="8" style="76" customWidth="1"/>
    <col min="10" max="10" width="7" style="76" customWidth="1"/>
    <col min="11" max="11" width="4.7109375" style="76" customWidth="1"/>
    <col min="12" max="16384" width="9.28515625" style="76"/>
  </cols>
  <sheetData>
    <row r="1" spans="1:11" ht="7.5" customHeight="1" x14ac:dyDescent="0.2"/>
    <row r="2" spans="1:11" x14ac:dyDescent="0.2">
      <c r="A2" s="540" t="s">
        <v>103</v>
      </c>
      <c r="B2" s="540"/>
      <c r="C2" s="540"/>
      <c r="D2" s="87"/>
      <c r="E2" s="87"/>
      <c r="F2" s="87"/>
      <c r="G2" s="87"/>
      <c r="H2" s="562"/>
      <c r="I2" s="562"/>
    </row>
    <row r="3" spans="1:11" x14ac:dyDescent="0.2">
      <c r="A3" s="223" t="s">
        <v>27</v>
      </c>
      <c r="B3" s="222"/>
      <c r="C3" s="222"/>
      <c r="D3" s="220">
        <f>'Check Request'!$B$6</f>
        <v>0</v>
      </c>
      <c r="E3" s="220">
        <f>'Check Request'!$D$6</f>
        <v>0</v>
      </c>
      <c r="F3" s="77"/>
      <c r="G3" s="221"/>
      <c r="H3" s="224" t="s">
        <v>156</v>
      </c>
      <c r="I3" s="221">
        <f>'Check Request'!H6</f>
        <v>0</v>
      </c>
    </row>
    <row r="4" spans="1:11" ht="18.75" customHeight="1" x14ac:dyDescent="0.2">
      <c r="A4" s="542" t="s">
        <v>85</v>
      </c>
      <c r="B4" s="542"/>
      <c r="C4" s="542"/>
      <c r="D4" s="549">
        <f>'Check Request'!B54</f>
        <v>0</v>
      </c>
      <c r="E4" s="549"/>
      <c r="F4" s="549"/>
      <c r="G4" s="549"/>
      <c r="H4" s="549"/>
      <c r="I4" s="549"/>
    </row>
    <row r="5" spans="1:11" ht="18.75" customHeight="1" x14ac:dyDescent="0.2">
      <c r="A5" s="542" t="s">
        <v>223</v>
      </c>
      <c r="B5" s="542"/>
      <c r="C5" s="92"/>
      <c r="D5" s="549">
        <f>'Check Request'!B55</f>
        <v>0</v>
      </c>
      <c r="E5" s="549"/>
      <c r="F5" s="549"/>
      <c r="G5" s="549"/>
      <c r="H5" s="549"/>
      <c r="I5" s="549"/>
    </row>
    <row r="6" spans="1:11" ht="18.75" customHeight="1" x14ac:dyDescent="0.2">
      <c r="A6" s="542" t="s">
        <v>224</v>
      </c>
      <c r="B6" s="542"/>
      <c r="C6" s="92"/>
      <c r="D6" s="563">
        <f>'Check Request'!B56</f>
        <v>0</v>
      </c>
      <c r="E6" s="563"/>
      <c r="F6" s="563"/>
      <c r="G6" s="563"/>
      <c r="H6" s="563"/>
      <c r="I6" s="563"/>
    </row>
    <row r="7" spans="1:11" ht="36" customHeight="1" x14ac:dyDescent="0.2">
      <c r="A7" s="546" t="s">
        <v>157</v>
      </c>
      <c r="B7" s="546"/>
      <c r="C7" s="547"/>
      <c r="D7" s="547"/>
      <c r="E7" s="559" t="s">
        <v>88</v>
      </c>
      <c r="F7" s="559"/>
      <c r="G7" s="559"/>
    </row>
    <row r="8" spans="1:11" ht="9" customHeight="1" x14ac:dyDescent="0.2">
      <c r="E8" s="118"/>
      <c r="F8" s="118"/>
      <c r="G8" s="118"/>
    </row>
    <row r="9" spans="1:11" x14ac:dyDescent="0.2">
      <c r="A9" s="542" t="s">
        <v>89</v>
      </c>
      <c r="B9" s="542"/>
      <c r="C9" s="542"/>
      <c r="D9" s="542"/>
      <c r="E9" s="560" t="s">
        <v>88</v>
      </c>
      <c r="F9" s="560"/>
      <c r="G9" s="560"/>
    </row>
    <row r="10" spans="1:11" ht="9" customHeight="1" x14ac:dyDescent="0.2">
      <c r="E10" s="118"/>
      <c r="F10" s="118"/>
      <c r="G10" s="118"/>
    </row>
    <row r="11" spans="1:11" x14ac:dyDescent="0.2">
      <c r="A11" s="542" t="s">
        <v>229</v>
      </c>
      <c r="B11" s="542"/>
      <c r="C11" s="542"/>
      <c r="D11" s="542"/>
      <c r="E11" s="560" t="s">
        <v>88</v>
      </c>
      <c r="F11" s="560"/>
      <c r="G11" s="560"/>
    </row>
    <row r="12" spans="1:11" ht="8.25" customHeight="1" thickBot="1" x14ac:dyDescent="0.25">
      <c r="A12" s="93"/>
      <c r="B12" s="93"/>
      <c r="C12" s="93"/>
      <c r="D12" s="93"/>
      <c r="E12" s="94"/>
      <c r="F12" s="94"/>
      <c r="G12" s="94"/>
    </row>
    <row r="13" spans="1:11" ht="39.75" customHeight="1" thickBot="1" x14ac:dyDescent="0.25">
      <c r="A13" s="546" t="s">
        <v>226</v>
      </c>
      <c r="B13" s="546"/>
      <c r="C13" s="546"/>
      <c r="D13" s="546"/>
      <c r="E13" s="120" t="s">
        <v>105</v>
      </c>
      <c r="F13" s="120" t="s">
        <v>106</v>
      </c>
      <c r="G13" s="94"/>
      <c r="H13" s="550" t="s">
        <v>134</v>
      </c>
      <c r="I13" s="551"/>
      <c r="J13" s="551"/>
      <c r="K13" s="552"/>
    </row>
    <row r="14" spans="1:11" ht="29.25" customHeight="1" x14ac:dyDescent="0.2">
      <c r="A14" s="546" t="s">
        <v>227</v>
      </c>
      <c r="B14" s="546"/>
      <c r="C14" s="546"/>
      <c r="D14" s="546"/>
      <c r="E14" s="120" t="s">
        <v>105</v>
      </c>
      <c r="F14" s="120" t="s">
        <v>106</v>
      </c>
      <c r="G14" s="94"/>
      <c r="H14" s="553"/>
      <c r="I14" s="554"/>
      <c r="J14" s="554"/>
      <c r="K14" s="555"/>
    </row>
    <row r="15" spans="1:11" ht="29.25" customHeight="1" x14ac:dyDescent="0.2">
      <c r="A15" s="561" t="s">
        <v>228</v>
      </c>
      <c r="B15" s="561"/>
      <c r="C15" s="561"/>
      <c r="D15" s="561"/>
      <c r="E15" s="121" t="s">
        <v>105</v>
      </c>
      <c r="F15" s="121" t="s">
        <v>106</v>
      </c>
      <c r="G15" s="94"/>
      <c r="H15" s="556"/>
      <c r="I15" s="557"/>
      <c r="J15" s="557"/>
      <c r="K15" s="558"/>
    </row>
    <row r="16" spans="1:11" x14ac:dyDescent="0.2">
      <c r="A16" s="93"/>
      <c r="B16" s="93"/>
      <c r="C16" s="93"/>
      <c r="D16" s="93"/>
      <c r="E16" s="94"/>
      <c r="F16" s="94"/>
      <c r="G16" s="94"/>
      <c r="H16" s="112"/>
      <c r="I16" s="113"/>
      <c r="J16" s="113"/>
      <c r="K16" s="114"/>
    </row>
    <row r="17" spans="1:11" ht="15" thickBot="1" x14ac:dyDescent="0.25">
      <c r="A17" s="542" t="s">
        <v>230</v>
      </c>
      <c r="B17" s="542"/>
      <c r="C17" s="542"/>
      <c r="E17" s="548" t="s">
        <v>90</v>
      </c>
      <c r="F17" s="548"/>
      <c r="G17" s="548"/>
      <c r="H17" s="115"/>
      <c r="I17" s="116"/>
      <c r="J17" s="116"/>
      <c r="K17" s="117"/>
    </row>
    <row r="18" spans="1:11" ht="9" customHeight="1" x14ac:dyDescent="0.2">
      <c r="A18" s="411"/>
      <c r="B18" s="411"/>
      <c r="C18" s="411"/>
      <c r="D18" s="545"/>
    </row>
    <row r="19" spans="1:11" x14ac:dyDescent="0.2">
      <c r="A19" s="93" t="s">
        <v>225</v>
      </c>
      <c r="B19" s="95"/>
      <c r="C19" s="95"/>
      <c r="D19" s="96"/>
      <c r="E19" s="122" t="s">
        <v>222</v>
      </c>
      <c r="F19" s="170"/>
      <c r="G19" s="97"/>
    </row>
    <row r="21" spans="1:11" x14ac:dyDescent="0.2">
      <c r="A21" s="540" t="s">
        <v>102</v>
      </c>
      <c r="B21" s="541"/>
      <c r="C21" s="541"/>
      <c r="D21" s="541"/>
    </row>
    <row r="22" spans="1:11" ht="6" customHeight="1" x14ac:dyDescent="0.2"/>
    <row r="23" spans="1:11" x14ac:dyDescent="0.2">
      <c r="A23" s="542" t="s">
        <v>91</v>
      </c>
      <c r="B23" s="542"/>
      <c r="C23" s="542"/>
      <c r="D23" s="543"/>
      <c r="E23" s="543"/>
      <c r="F23" s="543"/>
      <c r="G23" s="543"/>
      <c r="H23" s="543"/>
      <c r="I23" s="543"/>
    </row>
    <row r="25" spans="1:11" x14ac:dyDescent="0.2">
      <c r="A25" s="92" t="s">
        <v>86</v>
      </c>
      <c r="D25" s="77"/>
      <c r="E25" s="77" t="s">
        <v>92</v>
      </c>
      <c r="F25" s="77" t="s">
        <v>92</v>
      </c>
      <c r="G25" s="77"/>
    </row>
    <row r="26" spans="1:11" ht="6.75" customHeight="1" x14ac:dyDescent="0.2"/>
    <row r="27" spans="1:11" ht="18.75" customHeight="1" x14ac:dyDescent="0.2">
      <c r="A27" s="542" t="s">
        <v>87</v>
      </c>
      <c r="B27" s="542"/>
      <c r="C27" s="542"/>
      <c r="D27" s="543"/>
      <c r="E27" s="543"/>
      <c r="F27" s="543"/>
      <c r="G27" s="543"/>
      <c r="H27" s="543"/>
      <c r="I27" s="543"/>
      <c r="J27" s="543"/>
      <c r="K27" s="543"/>
    </row>
    <row r="28" spans="1:11" ht="18.75" customHeight="1" x14ac:dyDescent="0.2">
      <c r="A28" s="542" t="s">
        <v>93</v>
      </c>
      <c r="B28" s="542"/>
      <c r="C28" s="542"/>
      <c r="D28" s="544"/>
      <c r="E28" s="544"/>
      <c r="F28" s="544"/>
      <c r="G28" s="544"/>
      <c r="H28" s="544"/>
      <c r="I28" s="544"/>
      <c r="J28" s="544"/>
      <c r="K28" s="544"/>
    </row>
    <row r="29" spans="1:11" ht="18.75" customHeight="1" x14ac:dyDescent="0.2">
      <c r="A29" s="542" t="s">
        <v>94</v>
      </c>
      <c r="B29" s="542"/>
      <c r="C29" s="542"/>
      <c r="D29" s="91" t="s">
        <v>95</v>
      </c>
      <c r="E29" s="91" t="s">
        <v>96</v>
      </c>
      <c r="F29" s="91"/>
      <c r="G29" s="91"/>
    </row>
    <row r="30" spans="1:11" ht="18.75" customHeight="1" x14ac:dyDescent="0.2">
      <c r="A30" s="542" t="s">
        <v>97</v>
      </c>
      <c r="B30" s="542"/>
      <c r="C30" s="542"/>
      <c r="D30" s="91" t="s">
        <v>95</v>
      </c>
      <c r="E30" s="91" t="s">
        <v>96</v>
      </c>
      <c r="F30" s="91"/>
      <c r="G30" s="91"/>
    </row>
    <row r="31" spans="1:11" ht="24" customHeight="1" x14ac:dyDescent="0.2">
      <c r="A31" s="93" t="s">
        <v>107</v>
      </c>
      <c r="B31" s="93"/>
      <c r="C31" s="93"/>
      <c r="D31" s="98" t="s">
        <v>108</v>
      </c>
      <c r="E31" s="87"/>
      <c r="F31" s="87"/>
      <c r="G31" s="87"/>
    </row>
    <row r="32" spans="1:11" ht="10.5" customHeight="1" x14ac:dyDescent="0.2">
      <c r="A32" s="93"/>
      <c r="B32" s="93"/>
      <c r="C32" s="93"/>
      <c r="D32" s="87"/>
      <c r="E32" s="87"/>
      <c r="F32" s="87"/>
      <c r="G32" s="87"/>
    </row>
    <row r="34" spans="1:9" x14ac:dyDescent="0.2">
      <c r="A34" s="540" t="s">
        <v>98</v>
      </c>
      <c r="B34" s="540"/>
      <c r="C34" s="540"/>
      <c r="D34" s="540"/>
    </row>
    <row r="35" spans="1:9" ht="8.25" customHeight="1" x14ac:dyDescent="0.2"/>
    <row r="36" spans="1:9" x14ac:dyDescent="0.2">
      <c r="A36" s="542" t="s">
        <v>99</v>
      </c>
      <c r="B36" s="542"/>
      <c r="C36" s="542"/>
      <c r="D36" s="77"/>
      <c r="E36" s="77"/>
      <c r="F36" s="77"/>
      <c r="G36" s="77"/>
      <c r="H36" s="77"/>
      <c r="I36" s="77"/>
    </row>
    <row r="37" spans="1:9" ht="4.5" customHeight="1" x14ac:dyDescent="0.2"/>
    <row r="38" spans="1:9" x14ac:dyDescent="0.2">
      <c r="A38" s="542" t="s">
        <v>101</v>
      </c>
      <c r="B38" s="542"/>
      <c r="C38" s="542"/>
      <c r="D38" s="77"/>
      <c r="E38" s="77"/>
      <c r="F38" s="77"/>
      <c r="G38" s="77"/>
      <c r="H38" s="77"/>
      <c r="I38" s="77"/>
    </row>
    <row r="39" spans="1:9" ht="4.5" customHeight="1" x14ac:dyDescent="0.2"/>
    <row r="40" spans="1:9" x14ac:dyDescent="0.2">
      <c r="A40" s="542" t="s">
        <v>100</v>
      </c>
      <c r="B40" s="542"/>
      <c r="C40" s="542"/>
      <c r="D40" s="77" t="s">
        <v>95</v>
      </c>
      <c r="E40" s="77" t="s">
        <v>96</v>
      </c>
      <c r="F40" s="77"/>
      <c r="G40" s="77"/>
    </row>
    <row r="41" spans="1:9" ht="4.5" customHeight="1" x14ac:dyDescent="0.2"/>
    <row r="42" spans="1:9" x14ac:dyDescent="0.2">
      <c r="A42" s="542" t="s">
        <v>200</v>
      </c>
      <c r="B42" s="542"/>
      <c r="C42" s="542"/>
      <c r="D42" s="98" t="s">
        <v>108</v>
      </c>
      <c r="E42" s="87"/>
      <c r="F42" s="87"/>
      <c r="G42" s="87"/>
      <c r="H42" s="87"/>
      <c r="I42" s="87"/>
    </row>
  </sheetData>
  <sheetProtection password="AA36" sheet="1" objects="1" scenarios="1" selectLockedCells="1"/>
  <customSheetViews>
    <customSheetView guid="{761A298F-763A-4E6A-9D75-1A2AA33BEFD7}" showGridLines="0">
      <selection activeCell="H4" sqref="H4:I4"/>
      <pageMargins left="0.7" right="0.7" top="0.75" bottom="0.75" header="0.3" footer="0.3"/>
      <pageSetup orientation="portrait" r:id="rId1"/>
      <headerFooter>
        <oddHeader>&amp;R&amp;G</oddHeader>
        <oddFooter>&amp;L&amp;8&amp;Z&amp;F&amp;A</oddFooter>
      </headerFooter>
    </customSheetView>
  </customSheetViews>
  <mergeCells count="37">
    <mergeCell ref="A13:D13"/>
    <mergeCell ref="A15:D15"/>
    <mergeCell ref="A2:C2"/>
    <mergeCell ref="H2:I2"/>
    <mergeCell ref="A6:B6"/>
    <mergeCell ref="D6:I6"/>
    <mergeCell ref="A11:D11"/>
    <mergeCell ref="E11:G11"/>
    <mergeCell ref="A17:C17"/>
    <mergeCell ref="A18:D18"/>
    <mergeCell ref="D23:I23"/>
    <mergeCell ref="A4:C4"/>
    <mergeCell ref="A5:B5"/>
    <mergeCell ref="A7:D7"/>
    <mergeCell ref="A14:D14"/>
    <mergeCell ref="E17:G17"/>
    <mergeCell ref="D4:I4"/>
    <mergeCell ref="D5:I5"/>
    <mergeCell ref="H13:K13"/>
    <mergeCell ref="H14:K14"/>
    <mergeCell ref="H15:K15"/>
    <mergeCell ref="E7:G7"/>
    <mergeCell ref="A9:D9"/>
    <mergeCell ref="E9:G9"/>
    <mergeCell ref="A21:D21"/>
    <mergeCell ref="A42:C42"/>
    <mergeCell ref="A27:C27"/>
    <mergeCell ref="A28:C28"/>
    <mergeCell ref="A29:C29"/>
    <mergeCell ref="A30:C30"/>
    <mergeCell ref="A36:C36"/>
    <mergeCell ref="A40:C40"/>
    <mergeCell ref="A34:D34"/>
    <mergeCell ref="D27:K27"/>
    <mergeCell ref="D28:K28"/>
    <mergeCell ref="A38:C38"/>
    <mergeCell ref="A23:C23"/>
  </mergeCells>
  <conditionalFormatting sqref="H2:I2 H3">
    <cfRule type="cellIs" dxfId="3" priority="1" operator="equal">
      <formula>0</formula>
    </cfRule>
  </conditionalFormatting>
  <hyperlinks>
    <hyperlink ref="D31" r:id="rId2"/>
  </hyperlinks>
  <printOptions horizontalCentered="1"/>
  <pageMargins left="0" right="0" top="0.5" bottom="0" header="0.25" footer="0"/>
  <pageSetup scale="97" orientation="portrait" horizontalDpi="4294967294" verticalDpi="4294967294" r:id="rId3"/>
  <headerFooter>
    <oddHeader>&amp;C&amp;"HelveticaNeueLT Pro 45 Lt,Regular"&amp;11Verification of Housing&amp;R&amp;G</oddHeader>
  </headerFooter>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Checklist &amp; Staff Certification</vt:lpstr>
      <vt:lpstr>Additional Req</vt:lpstr>
      <vt:lpstr>Check Request</vt:lpstr>
      <vt:lpstr>Income Calculations Sheet</vt:lpstr>
      <vt:lpstr>Self Declaration of Income</vt:lpstr>
      <vt:lpstr>Employer Verification of Income</vt:lpstr>
      <vt:lpstr>Justification Sheet</vt:lpstr>
      <vt:lpstr>Household Budget</vt:lpstr>
      <vt:lpstr>Verification of Housing</vt:lpstr>
      <vt:lpstr>Unit Checklist</vt:lpstr>
      <vt:lpstr>Client Signature Form</vt:lpstr>
      <vt:lpstr>AMI</vt:lpstr>
      <vt:lpstr>AMI!Print_Area</vt:lpstr>
      <vt:lpstr>'Check Request'!Print_Area</vt:lpstr>
      <vt:lpstr>'Employer Verification of Income'!Print_Area</vt:lpstr>
      <vt:lpstr>'Household Budget'!Print_Area</vt:lpstr>
      <vt:lpstr>'Income Calculations Sheet'!Print_Area</vt:lpstr>
      <vt:lpstr>'Justification Sheet'!Print_Area</vt:lpstr>
      <vt:lpstr>'Self Declaration of Income'!Print_Area</vt:lpstr>
      <vt:lpstr>'Verification of Housing'!Print_Area</vt:lpstr>
    </vt:vector>
  </TitlesOfParts>
  <Company>CSB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abianco</dc:creator>
  <cp:lastModifiedBy>Ebony Wheat</cp:lastModifiedBy>
  <cp:lastPrinted>2017-11-10T17:52:07Z</cp:lastPrinted>
  <dcterms:created xsi:type="dcterms:W3CDTF">2008-07-17T21:17:20Z</dcterms:created>
  <dcterms:modified xsi:type="dcterms:W3CDTF">2017-11-13T19:48:53Z</dcterms:modified>
</cp:coreProperties>
</file>