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15" yWindow="-270" windowWidth="10830" windowHeight="10335" tabRatio="889"/>
  </bookViews>
  <sheets>
    <sheet name="Checklist &amp; Staff Certification" sheetId="19" r:id="rId1"/>
    <sheet name="Additional Req" sheetId="29" r:id="rId2"/>
    <sheet name="Check Request" sheetId="3" r:id="rId3"/>
    <sheet name="Income Calculations Sheet" sheetId="22" r:id="rId4"/>
    <sheet name="Self Declaration of Income" sheetId="27" r:id="rId5"/>
    <sheet name="Employer Verification of Income" sheetId="21" r:id="rId6"/>
    <sheet name="Household Budget" sheetId="7" r:id="rId7"/>
    <sheet name="Justification Sheet" sheetId="4" r:id="rId8"/>
    <sheet name="Rental Assistance Agreement" sheetId="28" r:id="rId9"/>
    <sheet name="Client Signature Form" sheetId="5" r:id="rId10"/>
    <sheet name="AMI" sheetId="15" r:id="rId11"/>
  </sheets>
  <definedNames>
    <definedName name="_NUm2" localSheetId="0">#REF!</definedName>
    <definedName name="_NUm2" localSheetId="5">#REF!</definedName>
    <definedName name="_NUm2" localSheetId="3">#REF!</definedName>
    <definedName name="_NUm2" localSheetId="8">#REF!</definedName>
    <definedName name="_NUm2">#REF!</definedName>
    <definedName name="Choice" localSheetId="0">#REF!</definedName>
    <definedName name="Choice" localSheetId="5">#REF!</definedName>
    <definedName name="Choice" localSheetId="3">#REF!</definedName>
    <definedName name="Choice" localSheetId="8">#REF!</definedName>
    <definedName name="Choice">#REF!</definedName>
    <definedName name="CSBDest" localSheetId="0">#REF!</definedName>
    <definedName name="CSBDest" localSheetId="5">#REF!</definedName>
    <definedName name="CSBDest" localSheetId="3">#REF!</definedName>
    <definedName name="CSBDest" localSheetId="8">#REF!</definedName>
    <definedName name="CSBDest">#REF!</definedName>
    <definedName name="DestTenure" localSheetId="0">#REF!</definedName>
    <definedName name="DestTenure" localSheetId="5">#REF!</definedName>
    <definedName name="DestTenure" localSheetId="3">#REF!</definedName>
    <definedName name="DestTenure" localSheetId="8">#REF!</definedName>
    <definedName name="DestTenure">#REF!</definedName>
    <definedName name="DT" localSheetId="0">#REF!</definedName>
    <definedName name="DT" localSheetId="5">#REF!</definedName>
    <definedName name="DT" localSheetId="3">#REF!</definedName>
    <definedName name="DT" localSheetId="8">#REF!</definedName>
    <definedName name="DT">#REF!</definedName>
    <definedName name="Employ" localSheetId="0">#REF!</definedName>
    <definedName name="Employ" localSheetId="5">#REF!</definedName>
    <definedName name="Employ" localSheetId="3">#REF!</definedName>
    <definedName name="Employ" localSheetId="8">#REF!</definedName>
    <definedName name="Employ">#REF!</definedName>
    <definedName name="EmpTenure" localSheetId="0">#REF!</definedName>
    <definedName name="EmpTenure" localSheetId="5">#REF!</definedName>
    <definedName name="EmpTenure" localSheetId="3">#REF!</definedName>
    <definedName name="EmpTenure" localSheetId="8">#REF!</definedName>
    <definedName name="EmpTenure">#REF!</definedName>
    <definedName name="Ethnicity" localSheetId="0">#REF!</definedName>
    <definedName name="Ethnicity" localSheetId="5">#REF!</definedName>
    <definedName name="Ethnicity" localSheetId="3">#REF!</definedName>
    <definedName name="Ethnicity" localSheetId="8">#REF!</definedName>
    <definedName name="Ethnicity">#REF!</definedName>
    <definedName name="Ethnicity2" localSheetId="0">#REF!</definedName>
    <definedName name="Ethnicity2" localSheetId="5">#REF!</definedName>
    <definedName name="Ethnicity2" localSheetId="3">#REF!</definedName>
    <definedName name="Ethnicity2" localSheetId="8">#REF!</definedName>
    <definedName name="Ethnicity2">#REF!</definedName>
    <definedName name="GenPrev" localSheetId="0">#REF!</definedName>
    <definedName name="GenPrev" localSheetId="5">#REF!</definedName>
    <definedName name="GenPrev" localSheetId="3">#REF!</definedName>
    <definedName name="GenPrev" localSheetId="8">#REF!</definedName>
    <definedName name="GenPrev">#REF!</definedName>
    <definedName name="HPR" localSheetId="0">#REF!</definedName>
    <definedName name="HPR" localSheetId="5">#REF!</definedName>
    <definedName name="HPR" localSheetId="3">#REF!</definedName>
    <definedName name="HPR" localSheetId="8">#REF!</definedName>
    <definedName name="HPR">#REF!</definedName>
    <definedName name="IncomeSource" localSheetId="0">#REF!</definedName>
    <definedName name="IncomeSource" localSheetId="5">#REF!</definedName>
    <definedName name="IncomeSource" localSheetId="3">#REF!</definedName>
    <definedName name="IncomeSource" localSheetId="8">#REF!</definedName>
    <definedName name="IncomeSource">#REF!</definedName>
    <definedName name="LOSPR" localSheetId="0">#REF!</definedName>
    <definedName name="LOSPR" localSheetId="5">#REF!</definedName>
    <definedName name="LOSPR" localSheetId="3">#REF!</definedName>
    <definedName name="LOSPR" localSheetId="8">#REF!</definedName>
    <definedName name="LOSPR">#REF!</definedName>
    <definedName name="Num" localSheetId="0">#REF!</definedName>
    <definedName name="Num" localSheetId="5">#REF!</definedName>
    <definedName name="Num" localSheetId="3">#REF!</definedName>
    <definedName name="Num" localSheetId="8">#REF!</definedName>
    <definedName name="Num">#REF!</definedName>
    <definedName name="Preg" localSheetId="0">#REF!</definedName>
    <definedName name="Preg" localSheetId="5">#REF!</definedName>
    <definedName name="Preg" localSheetId="3">#REF!</definedName>
    <definedName name="Preg" localSheetId="8">#REF!</definedName>
    <definedName name="Preg">#REF!</definedName>
    <definedName name="PrevRes" localSheetId="0">#REF!</definedName>
    <definedName name="PrevRes" localSheetId="5">#REF!</definedName>
    <definedName name="PrevRes" localSheetId="3">#REF!</definedName>
    <definedName name="PrevRes" localSheetId="8">#REF!</definedName>
    <definedName name="PrevRes">#REF!</definedName>
    <definedName name="_xlnm.Print_Area" localSheetId="10">AMI!$A$1:$K$9</definedName>
    <definedName name="_xlnm.Print_Area" localSheetId="2">'Check Request'!$A$1:$H$72</definedName>
    <definedName name="_xlnm.Print_Area" localSheetId="5">'Employer Verification of Income'!$A$1:$K$26</definedName>
    <definedName name="_xlnm.Print_Area" localSheetId="6">'Household Budget'!$A$1:$H$37</definedName>
    <definedName name="_xlnm.Print_Area" localSheetId="3">'Income Calculations Sheet'!$A$1:$L$45</definedName>
    <definedName name="_xlnm.Print_Area" localSheetId="7">'Justification Sheet'!$A$1:$H$49</definedName>
    <definedName name="_xlnm.Print_Area" localSheetId="4">'Self Declaration of Income'!$A$1:$K$34</definedName>
    <definedName name="Race" localSheetId="0">#REF!</definedName>
    <definedName name="Race" localSheetId="5">#REF!</definedName>
    <definedName name="Race" localSheetId="3">#REF!</definedName>
    <definedName name="Race" localSheetId="8">#REF!</definedName>
    <definedName name="Race">#REF!</definedName>
    <definedName name="Race2" localSheetId="0">#REF!</definedName>
    <definedName name="Race2" localSheetId="5">#REF!</definedName>
    <definedName name="Race2" localSheetId="3">#REF!</definedName>
    <definedName name="Race2" localSheetId="8">#REF!</definedName>
    <definedName name="Race2">#REF!</definedName>
    <definedName name="ReasonLeav" localSheetId="0">#REF!</definedName>
    <definedName name="ReasonLeav" localSheetId="5">#REF!</definedName>
    <definedName name="ReasonLeav" localSheetId="3">#REF!</definedName>
    <definedName name="ReasonLeav" localSheetId="8">#REF!</definedName>
    <definedName name="ReasonLeav">#REF!</definedName>
    <definedName name="SchoolLev" localSheetId="0">#REF!</definedName>
    <definedName name="SchoolLev" localSheetId="5">#REF!</definedName>
    <definedName name="SchoolLev" localSheetId="3">#REF!</definedName>
    <definedName name="SchoolLev" localSheetId="8">#REF!</definedName>
    <definedName name="SchoolLev">#REF!</definedName>
    <definedName name="Service" localSheetId="0">#REF!</definedName>
    <definedName name="Service" localSheetId="5">#REF!</definedName>
    <definedName name="Service" localSheetId="3">#REF!</definedName>
    <definedName name="Service" localSheetId="8">#REF!</definedName>
    <definedName name="Service">#REF!</definedName>
    <definedName name="ServType" localSheetId="0">#REF!</definedName>
    <definedName name="ServType" localSheetId="5">#REF!</definedName>
    <definedName name="ServType" localSheetId="3">#REF!</definedName>
    <definedName name="ServType" localSheetId="8">#REF!</definedName>
    <definedName name="ServType">#REF!</definedName>
    <definedName name="SubType" localSheetId="0">#REF!</definedName>
    <definedName name="SubType" localSheetId="5">#REF!</definedName>
    <definedName name="SubType" localSheetId="3">#REF!</definedName>
    <definedName name="SubType" localSheetId="8">#REF!</definedName>
    <definedName name="SubType">#REF!</definedName>
    <definedName name="Z_761A298F_763A_4E6A_9D75_1A2AA33BEFD7_.wvu.Cols" localSheetId="6" hidden="1">'Household Budget'!$J:$J</definedName>
    <definedName name="Z_761A298F_763A_4E6A_9D75_1A2AA33BEFD7_.wvu.Cols" localSheetId="7" hidden="1">'Justification Sheet'!$K:$K</definedName>
    <definedName name="Z_761A298F_763A_4E6A_9D75_1A2AA33BEFD7_.wvu.PrintArea" localSheetId="2" hidden="1">'Check Request'!$A$1:$H$72</definedName>
    <definedName name="Z_761A298F_763A_4E6A_9D75_1A2AA33BEFD7_.wvu.PrintArea" localSheetId="0" hidden="1">'Checklist &amp; Staff Certification'!$A:$K</definedName>
    <definedName name="Z_761A298F_763A_4E6A_9D75_1A2AA33BEFD7_.wvu.PrintArea" localSheetId="9" hidden="1">'Client Signature Form'!$A:$J</definedName>
    <definedName name="Z_761A298F_763A_4E6A_9D75_1A2AA33BEFD7_.wvu.PrintArea" localSheetId="7" hidden="1">'Justification Sheet'!$A:$H</definedName>
  </definedNames>
  <calcPr calcId="145621"/>
  <customWorkbookViews>
    <customWorkbookView name="tmyers - Personal View" guid="{761A298F-763A-4E6A-9D75-1A2AA33BEFD7}" mergeInterval="0" personalView="1" maximized="1" xWindow="1" yWindow="1" windowWidth="1680" windowHeight="821" tabRatio="889" activeSheetId="2"/>
  </customWorkbookViews>
</workbook>
</file>

<file path=xl/calcChain.xml><?xml version="1.0" encoding="utf-8"?>
<calcChain xmlns="http://schemas.openxmlformats.org/spreadsheetml/2006/main">
  <c r="D5" i="28" l="1"/>
  <c r="C40" i="4" l="1"/>
  <c r="B11" i="4" l="1"/>
  <c r="C35" i="4" l="1"/>
  <c r="K1" i="29" l="1"/>
  <c r="I1" i="29"/>
  <c r="G1" i="29"/>
  <c r="D7" i="28" l="1"/>
  <c r="D6" i="28"/>
  <c r="D4" i="28"/>
  <c r="I3" i="28"/>
  <c r="F3" i="28"/>
  <c r="D3" i="28"/>
  <c r="I2" i="27"/>
  <c r="E2" i="27"/>
  <c r="C2" i="27"/>
  <c r="E42" i="4" l="1"/>
  <c r="C38" i="4"/>
  <c r="C33" i="4"/>
  <c r="C42" i="4" l="1"/>
  <c r="G33" i="4" s="1"/>
  <c r="K2" i="19" l="1"/>
  <c r="J2" i="19"/>
  <c r="I2" i="19"/>
  <c r="B17" i="4" l="1"/>
  <c r="B15" i="4"/>
  <c r="B13" i="4"/>
  <c r="H3" i="3" l="1"/>
  <c r="H9" i="3"/>
  <c r="B15" i="3"/>
  <c r="B49" i="3" s="1"/>
  <c r="F25" i="7" l="1"/>
  <c r="C11" i="15" l="1"/>
  <c r="D11" i="15"/>
  <c r="E11" i="15"/>
  <c r="F11" i="15"/>
  <c r="G11" i="15"/>
  <c r="H11" i="15"/>
  <c r="I11" i="15"/>
  <c r="J11" i="15"/>
  <c r="K11" i="15"/>
  <c r="B11" i="15"/>
  <c r="K10" i="3" l="1"/>
  <c r="F7" i="4" l="1"/>
  <c r="G1" i="4"/>
  <c r="B13" i="15" l="1"/>
  <c r="C13" i="15"/>
  <c r="D13" i="15"/>
  <c r="E13" i="15"/>
  <c r="F13" i="15"/>
  <c r="G13" i="15"/>
  <c r="H13" i="15"/>
  <c r="I13" i="15"/>
  <c r="J13" i="15"/>
  <c r="K13" i="15"/>
  <c r="A14" i="15"/>
  <c r="G7" i="4" l="1"/>
  <c r="I2" i="21" l="1"/>
  <c r="B4" i="5" l="1"/>
  <c r="H12" i="15" l="1"/>
  <c r="G12" i="15"/>
  <c r="F12" i="15"/>
  <c r="I16" i="22"/>
  <c r="H14" i="15" l="1"/>
  <c r="H15" i="15" s="1"/>
  <c r="H16" i="15" s="1"/>
  <c r="F14" i="15"/>
  <c r="F15" i="15" s="1"/>
  <c r="F16" i="15" s="1"/>
  <c r="G14" i="15"/>
  <c r="G15" i="15" s="1"/>
  <c r="G16" i="15" s="1"/>
  <c r="I12" i="15"/>
  <c r="E12" i="15"/>
  <c r="B12" i="15"/>
  <c r="C12" i="15"/>
  <c r="D12" i="15"/>
  <c r="E2" i="21"/>
  <c r="C2" i="21"/>
  <c r="F33" i="7"/>
  <c r="J2" i="7"/>
  <c r="G2" i="7"/>
  <c r="D2" i="7"/>
  <c r="B2" i="7"/>
  <c r="I42" i="22"/>
  <c r="I31" i="22"/>
  <c r="I21" i="22"/>
  <c r="I13" i="22"/>
  <c r="E8" i="22"/>
  <c r="K1" i="22"/>
  <c r="E1" i="22"/>
  <c r="C1" i="22"/>
  <c r="E2" i="5"/>
  <c r="C2" i="5"/>
  <c r="B18" i="4"/>
  <c r="K5" i="4"/>
  <c r="K3" i="4"/>
  <c r="D1" i="4"/>
  <c r="B1" i="4"/>
  <c r="E17" i="4" l="1"/>
  <c r="A20" i="4" s="1"/>
  <c r="C14" i="15"/>
  <c r="C15" i="15" s="1"/>
  <c r="C16" i="15" s="1"/>
  <c r="B14" i="15"/>
  <c r="B15" i="15" s="1"/>
  <c r="B16" i="15" s="1"/>
  <c r="E14" i="15"/>
  <c r="E15" i="15" s="1"/>
  <c r="E16" i="15" s="1"/>
  <c r="D14" i="15"/>
  <c r="D15" i="15" s="1"/>
  <c r="D16" i="15" s="1"/>
  <c r="I14" i="15"/>
  <c r="I15" i="15" s="1"/>
  <c r="I16" i="15" s="1"/>
  <c r="G6" i="4"/>
  <c r="H45" i="22"/>
  <c r="H11" i="3" s="1"/>
  <c r="E15" i="4"/>
  <c r="A19" i="4" s="1"/>
  <c r="K12" i="15"/>
  <c r="J12" i="15"/>
  <c r="H17" i="4" l="1"/>
  <c r="K8" i="3"/>
  <c r="H8" i="3" s="1"/>
  <c r="K14" i="15"/>
  <c r="K15" i="15" s="1"/>
  <c r="K16" i="15" s="1"/>
  <c r="J14" i="15"/>
  <c r="J15" i="15" s="1"/>
  <c r="J16" i="15" s="1"/>
  <c r="H15" i="4"/>
  <c r="F9" i="7" l="1"/>
  <c r="F35" i="7" s="1"/>
  <c r="H35" i="7" s="1"/>
</calcChain>
</file>

<file path=xl/sharedStrings.xml><?xml version="1.0" encoding="utf-8"?>
<sst xmlns="http://schemas.openxmlformats.org/spreadsheetml/2006/main" count="335" uniqueCount="273">
  <si>
    <t>Rent Assistance</t>
  </si>
  <si>
    <t>Utility Assistance</t>
  </si>
  <si>
    <t>Single:</t>
  </si>
  <si>
    <t>Family:</t>
  </si>
  <si>
    <t>Projected Monthly Housing Cost:</t>
  </si>
  <si>
    <t>&gt;</t>
  </si>
  <si>
    <t>40%?</t>
  </si>
  <si>
    <t>50%?</t>
  </si>
  <si>
    <t>Total Monthly Cost</t>
  </si>
  <si>
    <t>Percentage of Monthly Income</t>
  </si>
  <si>
    <t>Does "Projected Monthly Housing Cost" exceed 40% of the single or  50% of the family's monthly income?</t>
  </si>
  <si>
    <t>% AMI</t>
  </si>
  <si>
    <t xml:space="preserve">Date  </t>
  </si>
  <si>
    <t xml:space="preserve">Total Request Amount </t>
  </si>
  <si>
    <t>Income</t>
  </si>
  <si>
    <t>CSP #</t>
  </si>
  <si>
    <t>Is this request for agency reimbursement?</t>
  </si>
  <si>
    <t>Vendor</t>
  </si>
  <si>
    <t xml:space="preserve">City  </t>
  </si>
  <si>
    <t xml:space="preserve">Zip Code  </t>
  </si>
  <si>
    <t xml:space="preserve"> </t>
  </si>
  <si>
    <t xml:space="preserve">Rent  </t>
  </si>
  <si>
    <t xml:space="preserve">Water  </t>
  </si>
  <si>
    <t xml:space="preserve">Single:  </t>
  </si>
  <si>
    <t xml:space="preserve">Family:  </t>
  </si>
  <si>
    <t>Client Name:</t>
  </si>
  <si>
    <t>Address and Street</t>
  </si>
  <si>
    <t>Check Date</t>
  </si>
  <si>
    <t>Account</t>
  </si>
  <si>
    <t>Project</t>
  </si>
  <si>
    <t>Funder</t>
  </si>
  <si>
    <t>Department</t>
  </si>
  <si>
    <t>CSP #:</t>
  </si>
  <si>
    <t>Family Size</t>
  </si>
  <si>
    <t>1 Person</t>
  </si>
  <si>
    <t>2 People</t>
  </si>
  <si>
    <t>3 People</t>
  </si>
  <si>
    <t>4 People</t>
  </si>
  <si>
    <t>5 People</t>
  </si>
  <si>
    <t xml:space="preserve">6 People </t>
  </si>
  <si>
    <t xml:space="preserve">7 People </t>
  </si>
  <si>
    <t>8 People</t>
  </si>
  <si>
    <t xml:space="preserve">Last 4-Digits of SSN  </t>
  </si>
  <si>
    <t>Source:</t>
  </si>
  <si>
    <t>I certify, under penalty of perjury, that I do not have any income from any source at this time.</t>
  </si>
  <si>
    <t>(LAST)</t>
  </si>
  <si>
    <t>(FIRST)</t>
  </si>
  <si>
    <t>30% AMI</t>
  </si>
  <si>
    <t>50% AMI</t>
  </si>
  <si>
    <t>Unit Address</t>
  </si>
  <si>
    <t>Vendor/Landlord</t>
  </si>
  <si>
    <t>Monthly Expenses</t>
  </si>
  <si>
    <t>Electricity</t>
  </si>
  <si>
    <t>Electric Deposit</t>
  </si>
  <si>
    <t>Water</t>
  </si>
  <si>
    <t>Phone (cell phone or land line)</t>
  </si>
  <si>
    <t>Bus tickets</t>
  </si>
  <si>
    <t>Total Monthly Expenses</t>
  </si>
  <si>
    <t>Household Income for the Past 30 days</t>
  </si>
  <si>
    <t>Is client a veteran?</t>
  </si>
  <si>
    <t>Pay Period 1</t>
  </si>
  <si>
    <t>Pay Period 2</t>
  </si>
  <si>
    <t>Pay Period 3</t>
  </si>
  <si>
    <t>Gross Monthly Income</t>
  </si>
  <si>
    <t>General Assistance</t>
  </si>
  <si>
    <t>Hourly rate</t>
  </si>
  <si>
    <t>SSI/SSDI</t>
  </si>
  <si>
    <t>Retirement/Pension</t>
  </si>
  <si>
    <t>Other</t>
  </si>
  <si>
    <r>
      <rPr>
        <b/>
        <u/>
        <sz val="11"/>
        <rFont val="HelveticaNeueLT Pro 45 Lt"/>
        <family val="2"/>
      </rPr>
      <t>Benefit Statements</t>
    </r>
    <r>
      <rPr>
        <sz val="11"/>
        <rFont val="HelveticaNeueLT Pro 45 Lt"/>
        <family val="2"/>
      </rPr>
      <t>:  must be dated within the past 90 days</t>
    </r>
  </si>
  <si>
    <t>OR</t>
  </si>
  <si>
    <t>Gross salary per week as per employer letter</t>
  </si>
  <si>
    <t>Security Deposit</t>
  </si>
  <si>
    <t>Child Support (Obligated Amt)</t>
  </si>
  <si>
    <t>Please return this form to:</t>
  </si>
  <si>
    <t>Employer representative to complete this section:</t>
  </si>
  <si>
    <t>Address and Phone Number:__________________________________________________________________</t>
  </si>
  <si>
    <t xml:space="preserve">This is to certify the income status for the above named individual.  Income includes but is not limited to: </t>
  </si>
  <si>
    <t>•</t>
  </si>
  <si>
    <t>I certify, under penalty of perjury, that I currently receive the following income:</t>
  </si>
  <si>
    <t>CASE MANAGER VERIFICATION</t>
  </si>
  <si>
    <t>Unit Address:</t>
  </si>
  <si>
    <t>Date</t>
  </si>
  <si>
    <t>Landlord Name:</t>
  </si>
  <si>
    <t>Security Deposit Amount</t>
  </si>
  <si>
    <t>Landlord Signature</t>
  </si>
  <si>
    <t>Landlord Address:</t>
  </si>
  <si>
    <t>Landlord Phone Number:</t>
  </si>
  <si>
    <t>Landlord Fax Number:</t>
  </si>
  <si>
    <t xml:space="preserve">Case Manager  </t>
  </si>
  <si>
    <t>Landlord Email:</t>
  </si>
  <si>
    <t xml:space="preserve">Phone Number   </t>
  </si>
  <si>
    <t>9 People</t>
  </si>
  <si>
    <t>10 People</t>
  </si>
  <si>
    <t>Monthly Income</t>
  </si>
  <si>
    <t>Past 30 days income</t>
  </si>
  <si>
    <t>Future 30 days Income</t>
  </si>
  <si>
    <t>Total Gross Monthly Household Income for the past 30 days</t>
  </si>
  <si>
    <t>Income Verification is needed for all household members 18 yrs or older</t>
  </si>
  <si>
    <t>Estimated Payroll Deductions up to 25% (only if no paystub)</t>
  </si>
  <si>
    <t>Number of hours worked in past 30 days</t>
  </si>
  <si>
    <t>Food/Hygiene Items (out of pocket amount when client is in housing)</t>
  </si>
  <si>
    <t>Pay Period 4</t>
  </si>
  <si>
    <r>
      <rPr>
        <b/>
        <sz val="11"/>
        <rFont val="HelveticaNeueLT Pro 45 Lt"/>
        <family val="2"/>
      </rPr>
      <t>Gross</t>
    </r>
    <r>
      <rPr>
        <sz val="11"/>
        <rFont val="HelveticaNeueLT Pro 45 Lt"/>
        <family val="2"/>
      </rPr>
      <t xml:space="preserve"> income for past 30 days (not overtime)</t>
    </r>
  </si>
  <si>
    <r>
      <t>Past 30 days benefit amount (</t>
    </r>
    <r>
      <rPr>
        <b/>
        <sz val="11"/>
        <rFont val="HelveticaNeueLT Pro 45 Lt"/>
        <family val="2"/>
      </rPr>
      <t>Gross amount</t>
    </r>
    <r>
      <rPr>
        <sz val="11"/>
        <rFont val="HelveticaNeueLT Pro 45 Lt"/>
        <family val="2"/>
      </rPr>
      <t>)</t>
    </r>
  </si>
  <si>
    <t>- SELECT -</t>
  </si>
  <si>
    <t>Monthly 35%</t>
  </si>
  <si>
    <t>Yearly 35%</t>
  </si>
  <si>
    <t>Yearly 65%</t>
  </si>
  <si>
    <t xml:space="preserve">_____Check Request    </t>
  </si>
  <si>
    <t>_____Justification Sheet</t>
  </si>
  <si>
    <t>_____Client Signature Form</t>
  </si>
  <si>
    <t>_____Franklin County Auditor's website printout</t>
  </si>
  <si>
    <t>_____2-4 consecutive paystubs with one dated in the past 30 days from the period end date</t>
  </si>
  <si>
    <t>_____benefit statement(s) dated within the past 90 days</t>
  </si>
  <si>
    <t>_____Household Budget</t>
  </si>
  <si>
    <t>_____Service Point Shelter Stays Printout</t>
  </si>
  <si>
    <t>_____CSP Referral printout</t>
  </si>
  <si>
    <t>(1) Client has no income</t>
  </si>
  <si>
    <t xml:space="preserve">Other Assistance </t>
  </si>
  <si>
    <t>Family Composition (# of household members including HoH):</t>
  </si>
  <si>
    <r>
      <t>_____Self Declaration of Income</t>
    </r>
    <r>
      <rPr>
        <b/>
        <sz val="11"/>
        <rFont val="HelveticaNeueLT Pro 45 Lt"/>
        <family val="2"/>
      </rPr>
      <t>*</t>
    </r>
  </si>
  <si>
    <r>
      <t>_____Legible copy of client's ID</t>
    </r>
    <r>
      <rPr>
        <b/>
        <sz val="11"/>
        <rFont val="HelveticaNeueLT Pro 45 Lt"/>
        <family val="2"/>
      </rPr>
      <t>**</t>
    </r>
  </si>
  <si>
    <r>
      <rPr>
        <b/>
        <sz val="11"/>
        <rFont val="HelveticaNeueLT Pro 45 Lt"/>
        <family val="2"/>
      </rPr>
      <t>*NOTE</t>
    </r>
    <r>
      <rPr>
        <sz val="11"/>
        <rFont val="HelveticaNeueLT Pro 45 Lt"/>
        <family val="2"/>
      </rPr>
      <t xml:space="preserve">:  Self Declaration of Income should </t>
    </r>
    <r>
      <rPr>
        <u/>
        <sz val="11"/>
        <rFont val="HelveticaNeueLT Pro 45 Lt"/>
        <family val="2"/>
      </rPr>
      <t>only</t>
    </r>
    <r>
      <rPr>
        <sz val="11"/>
        <rFont val="HelveticaNeueLT Pro 45 Lt"/>
        <family val="2"/>
      </rPr>
      <t xml:space="preserve"> be submitted in two cases:</t>
    </r>
  </si>
  <si>
    <t>Checklist and Staff Certification</t>
  </si>
  <si>
    <r>
      <t xml:space="preserve">_____AMI is </t>
    </r>
    <r>
      <rPr>
        <b/>
        <sz val="11"/>
        <rFont val="HelveticaNeueLT Pro 45 Lt"/>
        <family val="2"/>
      </rPr>
      <t>less</t>
    </r>
    <r>
      <rPr>
        <sz val="11"/>
        <rFont val="HelveticaNeueLT Pro 45 Lt"/>
        <family val="2"/>
      </rPr>
      <t xml:space="preserve"> than 35%</t>
    </r>
  </si>
  <si>
    <t>I hereby apply for the amount listed on the Check Request to be paid to the listed payee/vendor. I understand this grant is to be used only for the purpose listed above, there is no guarantee I will receive all or any of the requested amount, and that I am not expected to repay any portion of funds legally issued as requested. I understand I should remain in my current living situation until my application is complete and approved by CSB. If I should move prior to approval, I may not receive all or part of the requested money, and therefore, may lose my housing.</t>
  </si>
  <si>
    <t>CSP#</t>
  </si>
  <si>
    <r>
      <rPr>
        <b/>
        <u/>
        <sz val="11"/>
        <rFont val="HelveticaNeueLT Pro 45 Lt"/>
        <family val="2"/>
      </rPr>
      <t>Paystubs</t>
    </r>
    <r>
      <rPr>
        <u/>
        <sz val="11"/>
        <rFont val="HelveticaNeueLT Pro 45 Lt"/>
        <family val="2"/>
      </rPr>
      <t>:</t>
    </r>
    <r>
      <rPr>
        <sz val="11"/>
        <rFont val="HelveticaNeueLT Pro 45 Lt"/>
        <family val="2"/>
      </rPr>
      <t xml:space="preserve">  2 consecutive paystubs if paid bi-weekly; 4 consecutive paystubs if paid weekly for the past 30 days</t>
    </r>
  </si>
  <si>
    <r>
      <rPr>
        <b/>
        <u/>
        <sz val="11"/>
        <rFont val="HelveticaNeueLT Pro 45 Lt"/>
        <family val="2"/>
      </rPr>
      <t>Unemployment</t>
    </r>
    <r>
      <rPr>
        <sz val="11"/>
        <rFont val="HelveticaNeueLT Pro 45 Lt"/>
        <family val="2"/>
      </rPr>
      <t xml:space="preserve">:  </t>
    </r>
    <r>
      <rPr>
        <sz val="10"/>
        <rFont val="HelveticaNeueLT Pro 45 Lt"/>
        <family val="2"/>
      </rPr>
      <t xml:space="preserve">2-4 consecutive paystubs with one dated in the past 30 days </t>
    </r>
    <r>
      <rPr>
        <u/>
        <sz val="10"/>
        <rFont val="HelveticaNeueLT Pro 45 Lt"/>
        <family val="2"/>
      </rPr>
      <t>or</t>
    </r>
    <r>
      <rPr>
        <sz val="10"/>
        <rFont val="HelveticaNeueLT Pro 45 Lt"/>
        <family val="2"/>
      </rPr>
      <t xml:space="preserve"> unemployment benefit statement/printout dated within the past 90 days</t>
    </r>
  </si>
  <si>
    <r>
      <rPr>
        <b/>
        <u/>
        <sz val="11"/>
        <rFont val="HelveticaNeueLT Pro 45 Lt"/>
        <family val="2"/>
      </rPr>
      <t>Other Income</t>
    </r>
    <r>
      <rPr>
        <u/>
        <sz val="11"/>
        <rFont val="HelveticaNeueLT Pro 45 Lt"/>
        <family val="2"/>
      </rPr>
      <t xml:space="preserve"> (not listed above). Please describe.</t>
    </r>
  </si>
  <si>
    <t xml:space="preserve">Please provide a monthly cost for each applicable monthly expense.  If not applicable, please leave the field blank. </t>
  </si>
  <si>
    <t>Payroll Deductions (taxes, child support, medical insurance)</t>
  </si>
  <si>
    <t>Child Support (proof of payment required if not payroll deducted or no paystub provided)</t>
  </si>
  <si>
    <t>Past Due Rent (if applicable)</t>
  </si>
  <si>
    <t>Past Due Electricity</t>
  </si>
  <si>
    <t xml:space="preserve">Gas </t>
  </si>
  <si>
    <t xml:space="preserve">CSP# </t>
  </si>
  <si>
    <t>Name &amp; Title:  _________________________________</t>
  </si>
  <si>
    <t>Phone:  (_____)__________________</t>
  </si>
  <si>
    <t>Fax:  (_____)_________________</t>
  </si>
  <si>
    <t>Address:  ______________________________________</t>
  </si>
  <si>
    <t>Email:  ________________________________________</t>
  </si>
  <si>
    <t>Name of Employer:  __________________________________________________</t>
  </si>
  <si>
    <t>Employed Since:  _________________________________</t>
  </si>
  <si>
    <t>Print Name and Title of Authorized Representative:  ___________________________________________________</t>
  </si>
  <si>
    <t>Specify additional compensation if applicable:  ___________________________________________________</t>
  </si>
  <si>
    <t>Authorized Employer Representative Signature:  _______________________________   Date:_____________</t>
  </si>
  <si>
    <t>The full amount of gross income earned before taxes and deductions</t>
  </si>
  <si>
    <t>The net income earned from the operation of a business, i.e., total revenue minus business operating expenses.  This also includes any withdrawals of cash from the business or profession for your personal use</t>
  </si>
  <si>
    <t>Monthly interest and dividend income credited to an applicant’s bank account and available for use</t>
  </si>
  <si>
    <t>The monthly payment amount received from Social Security, annuities, retirement funds, pensions, disability and other similar types of periodic payments</t>
  </si>
  <si>
    <t>Any monthly payments in lieu of earnings, such as unemployment, disability compensation, SSI, SSDI, and worker's compensation</t>
  </si>
  <si>
    <t>Monthly income from government agencies excluding amounts designated for shelter, and utilities, WIC, food stamps, and childcare</t>
  </si>
  <si>
    <t>Alimony, child support and foster care payments received from organizations or from persons not residing in the dwelling</t>
  </si>
  <si>
    <t>All basic pay, special day and allowances of a member of the Armed Forces excluding special pay for exposure to hostile fire</t>
  </si>
  <si>
    <t>Case Manager Signature:  ____________________________________          Date:  _______________</t>
  </si>
  <si>
    <t>Client Signature:  _______________________________________               Date:  ___________________</t>
  </si>
  <si>
    <t>Supervisor Signature:  ________________________________________         Date:  _______________</t>
  </si>
  <si>
    <t>Gas Deposit</t>
  </si>
  <si>
    <t>Gas for car</t>
  </si>
  <si>
    <r>
      <t xml:space="preserve">Additional Actual Monthly Expenses to </t>
    </r>
    <r>
      <rPr>
        <sz val="11"/>
        <color theme="0"/>
        <rFont val="HelveticaNeueLT Pro 65 Md"/>
        <family val="2"/>
      </rPr>
      <t>sustain housing</t>
    </r>
    <r>
      <rPr>
        <sz val="11"/>
        <color theme="0"/>
        <rFont val="HelveticaNeueLT Pro 45 Lt"/>
        <family val="2"/>
      </rPr>
      <t xml:space="preserve"> that is not listed above (please describe &amp; provide monthly expense amount)</t>
    </r>
  </si>
  <si>
    <t>Maximum allowable DCA  request</t>
  </si>
  <si>
    <t>Maximum DCA Allowed For This Request</t>
  </si>
  <si>
    <r>
      <t xml:space="preserve">A negative number in the </t>
    </r>
    <r>
      <rPr>
        <sz val="10"/>
        <rFont val="HelveticaNeueLT Pro 65 Md"/>
        <family val="2"/>
      </rPr>
      <t>Maximum allowable DCA box</t>
    </r>
    <r>
      <rPr>
        <sz val="10"/>
        <rFont val="HelveticaNeueLT Pro 45 Lt"/>
        <family val="2"/>
      </rPr>
      <t xml:space="preserve"> indicates the client has sufficient income to cover housing expenses, and therefore is not eligible for DCA assistance.  </t>
    </r>
  </si>
  <si>
    <t>Is this an additional funding request?</t>
  </si>
  <si>
    <t>Landlord's Email if LOG requested</t>
  </si>
  <si>
    <t>100% AMI</t>
  </si>
  <si>
    <t xml:space="preserve">    Median Income</t>
  </si>
  <si>
    <t>(2) Unable to obtain 3rd Party Verification of Income</t>
  </si>
  <si>
    <t>Select if Applicable:</t>
  </si>
  <si>
    <t xml:space="preserve">If eligible for veteran assistance, refer to VA for financial assistance.  If ineligible for veteran assistance, submit proof from the VA of ineligibility.  </t>
  </si>
  <si>
    <t>Date:_________</t>
  </si>
  <si>
    <t xml:space="preserve">                                               Date: _________</t>
  </si>
  <si>
    <r>
      <rPr>
        <b/>
        <sz val="10"/>
        <rFont val="HelveticaNeueLT Pro 45 Lt"/>
        <family val="2"/>
      </rPr>
      <t>CSB Use Only</t>
    </r>
    <r>
      <rPr>
        <sz val="10"/>
        <rFont val="HelveticaNeueLT Pro 45 Lt"/>
        <family val="2"/>
      </rPr>
      <t>:      Approved:_______</t>
    </r>
  </si>
  <si>
    <t>DCA Entered:_______</t>
  </si>
  <si>
    <t xml:space="preserve">     AA Reviewed:______</t>
  </si>
  <si>
    <t xml:space="preserve">  DPP Released:________</t>
  </si>
  <si>
    <t xml:space="preserve">  Date:________</t>
  </si>
  <si>
    <t xml:space="preserve">     Date:________</t>
  </si>
  <si>
    <t xml:space="preserve">If client is receiving a housing voucher/subsidy, please list the source and client's rent portion amount below. </t>
  </si>
  <si>
    <t>City:</t>
  </si>
  <si>
    <t>Zip:</t>
  </si>
  <si>
    <t>Prorated/Past Due Rent (if applicable)</t>
  </si>
  <si>
    <r>
      <rPr>
        <b/>
        <u/>
        <sz val="11"/>
        <rFont val="HelveticaNeueLT Pro 45 Lt"/>
        <family val="2"/>
      </rPr>
      <t>Employer Verification of Income</t>
    </r>
    <r>
      <rPr>
        <sz val="11"/>
        <rFont val="HelveticaNeueLT Pro 45 Lt"/>
        <family val="2"/>
      </rPr>
      <t>:</t>
    </r>
    <r>
      <rPr>
        <sz val="10"/>
        <rFont val="HelveticaNeueLT Pro 45 Lt"/>
        <family val="2"/>
      </rPr>
      <t xml:space="preserve"> Must be dated within the past 30 days with the business contact information (name, address, phone number); client name; start/hire date; hourly rate &amp; number of hours worked per week or gross salary per week; </t>
    </r>
    <r>
      <rPr>
        <sz val="11"/>
        <rFont val="HelveticaNeueLT Pro 45 Lt"/>
        <family val="2"/>
      </rPr>
      <t>supervisor/authorized signature</t>
    </r>
  </si>
  <si>
    <t>35%  AMI</t>
  </si>
  <si>
    <t xml:space="preserve">Client's Rent: </t>
  </si>
  <si>
    <t>_____Income Calculation Sheet with one or more of the following (in order of HUD preference)</t>
  </si>
  <si>
    <t xml:space="preserve">HoH Name </t>
  </si>
  <si>
    <t>Past Due Gas</t>
  </si>
  <si>
    <t>_____Employer Verification of Income</t>
  </si>
  <si>
    <r>
      <rPr>
        <b/>
        <sz val="11"/>
        <rFont val="HelveticaNeueLT Pro 45 Lt"/>
        <family val="2"/>
      </rPr>
      <t>**NOTE</t>
    </r>
    <r>
      <rPr>
        <sz val="11"/>
        <rFont val="HelveticaNeueLT Pro 45 Lt"/>
        <family val="2"/>
      </rPr>
      <t xml:space="preserve">: DARK copies </t>
    </r>
    <r>
      <rPr>
        <u/>
        <sz val="11"/>
        <rFont val="HelveticaNeueLT Pro 45 Lt"/>
        <family val="2"/>
      </rPr>
      <t>will not</t>
    </r>
    <r>
      <rPr>
        <sz val="11"/>
        <rFont val="HelveticaNeueLT Pro 45 Lt"/>
        <family val="2"/>
      </rPr>
      <t xml:space="preserve"> be accepted</t>
    </r>
  </si>
  <si>
    <t>Agency/Program Name</t>
  </si>
  <si>
    <t xml:space="preserve">I understand that third-party verification is the preferred method of certifying income for assistance.  I understand a  self-declaration is only permitted when I have attempted to but cannot obtain third party verification per the explanation provided below: </t>
  </si>
  <si>
    <t>Electric</t>
  </si>
  <si>
    <t>Gas</t>
  </si>
  <si>
    <t>Last Month's Rent (if applicable)</t>
  </si>
  <si>
    <t xml:space="preserve">                     Print Name                                                                                                                                             </t>
  </si>
  <si>
    <t>In signing below, I certify all information in this request is complete, accurate and appropriate.</t>
  </si>
  <si>
    <t>Monthly Rent</t>
  </si>
  <si>
    <t xml:space="preserve">I certify that this DCA application includes all required forms and documentation and that all forms include complete and accurate information. I understand the application may not be processed if all required forms and documents are not included or if the application contains incomplete or inaccurate information.                                                                                                                                                                                                                                                           </t>
  </si>
  <si>
    <t xml:space="preserve">In signing below, I certify all information in this request is complete, accurate and appropriate per CSB's Direct Client Assistance policies and procedures. </t>
  </si>
  <si>
    <t>Month Assistance is for:</t>
  </si>
  <si>
    <t>Family System Only:</t>
  </si>
  <si>
    <t>2nd Month Rent Assistance</t>
  </si>
  <si>
    <t>3rd Month Rent Assistance</t>
  </si>
  <si>
    <t>4th Month Rent Assistance</t>
  </si>
  <si>
    <t>5th Month Rent Assistance</t>
  </si>
  <si>
    <t>6th Month Rent Assistance</t>
  </si>
  <si>
    <r>
      <t xml:space="preserve">AMI - must be </t>
    </r>
    <r>
      <rPr>
        <u/>
        <sz val="11"/>
        <color theme="1"/>
        <rFont val="HelveticaNeueLT Pro 45 Lt"/>
        <family val="2"/>
      </rPr>
      <t>less than</t>
    </r>
    <r>
      <rPr>
        <sz val="11"/>
        <color theme="1"/>
        <rFont val="HelveticaNeueLT Pro 45 Lt"/>
        <family val="2"/>
      </rPr>
      <t xml:space="preserve"> 35% </t>
    </r>
  </si>
  <si>
    <r>
      <t>Request Justification Breakdown</t>
    </r>
    <r>
      <rPr>
        <sz val="11"/>
        <rFont val="HelveticaNeueLT Pro 45 Lt"/>
        <family val="2"/>
      </rPr>
      <t xml:space="preserve">:  </t>
    </r>
  </si>
  <si>
    <t>Request Justification Statement</t>
  </si>
  <si>
    <t>_____CSP Entry/Exit Record printout</t>
  </si>
  <si>
    <t>Rental Agreement Start Date</t>
  </si>
  <si>
    <t>Rental Agreement End Date</t>
  </si>
  <si>
    <t>CLIENT/TENANT INFORMATION</t>
  </si>
  <si>
    <r>
      <t xml:space="preserve">Rent Amount </t>
    </r>
    <r>
      <rPr>
        <sz val="10"/>
        <rFont val="HelveticaNeueLT Pro 45 Lt"/>
        <family val="2"/>
      </rPr>
      <t>(include utility payments due with rent)</t>
    </r>
  </si>
  <si>
    <t>Tenant pays gas for unit</t>
  </si>
  <si>
    <t>Tenant pays electric for unit</t>
  </si>
  <si>
    <t>Tenant pays water for unit</t>
  </si>
  <si>
    <t>Rental Term</t>
  </si>
  <si>
    <t>Months</t>
  </si>
  <si>
    <t>RENTAL INFORMATION (TO BE COMPLETED BY LANDLORD)</t>
  </si>
  <si>
    <t xml:space="preserve">                          Print Name                                                                                                                            </t>
  </si>
  <si>
    <t xml:space="preserve">                          Print Name                                                                                                                           </t>
  </si>
  <si>
    <t xml:space="preserve">                          Print Name                                                                                                                               </t>
  </si>
  <si>
    <t>Applicant: __________________________     Signature:  _________________________        Date: _____________________</t>
  </si>
  <si>
    <t>Other Adult:  ______________________        Signature:  ________________________          Date: _____________________</t>
  </si>
  <si>
    <t>Other Adult:  _____________________          Signature:  ________________________          Date: ______________________</t>
  </si>
  <si>
    <t>Other Adult:  _____________________          Signature:  ________________________          Date: _____________________</t>
  </si>
  <si>
    <t>Last Month's Rent</t>
  </si>
  <si>
    <t>Utilities</t>
  </si>
  <si>
    <t>Total DCA Request</t>
  </si>
  <si>
    <t>Total</t>
  </si>
  <si>
    <t>Contribution by Client/Other</t>
  </si>
  <si>
    <t>YMCA Rapid Rehousing Singles Program</t>
  </si>
  <si>
    <t>Move-in/Monthly Housing Costs</t>
  </si>
  <si>
    <t>_____W-9 and Property Management Agreement (if applicable)</t>
  </si>
  <si>
    <t>Amount:</t>
  </si>
  <si>
    <t>Frequency:</t>
  </si>
  <si>
    <t>_____Rental Assistance Agreement</t>
  </si>
  <si>
    <t>_____Lease</t>
  </si>
  <si>
    <t>_____Habitability Inspection and Lead-based paint form (HQS Inspection required for J2H)</t>
  </si>
  <si>
    <t xml:space="preserve">_____Utility Allowances </t>
  </si>
  <si>
    <t xml:space="preserve">_____Fair Market Rent &amp; Reasonableness Calculation </t>
  </si>
  <si>
    <t>RRH - Families DCA Application</t>
  </si>
  <si>
    <t>Additional Funds Request/Checklist and Staff Certification</t>
  </si>
  <si>
    <r>
      <t xml:space="preserve">_____AMI is </t>
    </r>
    <r>
      <rPr>
        <b/>
        <sz val="11"/>
        <rFont val="HelveticaNeueLT Pro 45 Lt"/>
        <family val="2"/>
      </rPr>
      <t>less</t>
    </r>
    <r>
      <rPr>
        <sz val="11"/>
        <rFont val="HelveticaNeueLT Pro 45 Lt"/>
        <family val="2"/>
      </rPr>
      <t xml:space="preserve"> than 35% (50% for J2H program)</t>
    </r>
  </si>
  <si>
    <t>_____CSP Entry Record printout or letter from provider if not CSP participant</t>
  </si>
  <si>
    <t>I certify client still resides in unit identified in application, is actively engaged in program and has been assessed to determine whether the household would become homeless but for this funding assistance.</t>
  </si>
  <si>
    <t xml:space="preserve">I certify an assessment has been conducted to determine this family does not have financial resources or support networks to sustain housing, and that all of the information provided in this application is true and complete, to the best of my knowledge.  </t>
  </si>
  <si>
    <t>Homeless Families Foundation</t>
  </si>
  <si>
    <t>The Salvation Army</t>
  </si>
  <si>
    <t>The Salvation Army J2H</t>
  </si>
  <si>
    <t>The Salvation Army J2H PW</t>
  </si>
  <si>
    <t>Volunteers of America</t>
  </si>
  <si>
    <t>AGREEMENT</t>
  </si>
  <si>
    <t>Client Signature</t>
  </si>
  <si>
    <t>CSB Signature</t>
  </si>
  <si>
    <t>1st Month's/Current Rent</t>
  </si>
  <si>
    <t>_____ Client confirmation for receipt of lead information pamphlet</t>
  </si>
  <si>
    <t>If yes, request #:</t>
  </si>
  <si>
    <t>If yes, list lease term:</t>
  </si>
  <si>
    <t>Landlord (per the W9)</t>
  </si>
  <si>
    <r>
      <rPr>
        <b/>
        <sz val="11"/>
        <rFont val="HelveticaNeueLT Pro 45 Lt"/>
        <family val="2"/>
      </rPr>
      <t>Client Release</t>
    </r>
    <r>
      <rPr>
        <sz val="11"/>
        <rFont val="HelveticaNeueLT Pro 45 Lt"/>
        <family val="2"/>
      </rPr>
      <t xml:space="preserve">:  I hereby authorize the release of the following employment information. </t>
    </r>
  </si>
  <si>
    <r>
      <rPr>
        <b/>
        <sz val="11"/>
        <rFont val="HelveticaNeueLT Pro 45 Lt"/>
        <family val="2"/>
      </rPr>
      <t>Client Signature</t>
    </r>
    <r>
      <rPr>
        <sz val="11"/>
        <rFont val="HelveticaNeueLT Pro 45 Lt"/>
        <family val="2"/>
      </rPr>
      <t xml:space="preserve">:___________________________________________          </t>
    </r>
    <r>
      <rPr>
        <b/>
        <sz val="11"/>
        <rFont val="HelveticaNeueLT Pro 45 Lt"/>
        <family val="2"/>
      </rPr>
      <t>Date</t>
    </r>
    <r>
      <rPr>
        <sz val="11"/>
        <rFont val="HelveticaNeueLT Pro 45 Lt"/>
        <family val="2"/>
      </rPr>
      <t>:_________________</t>
    </r>
  </si>
  <si>
    <r>
      <t xml:space="preserve">Wage Amount:  $______________ </t>
    </r>
    <r>
      <rPr>
        <b/>
        <sz val="11"/>
        <rFont val="HelveticaNeueLT Pro 45 Lt"/>
        <family val="2"/>
      </rPr>
      <t xml:space="preserve">(circle one) </t>
    </r>
    <r>
      <rPr>
        <sz val="11"/>
        <rFont val="HelveticaNeueLT Pro 45 Lt"/>
        <family val="2"/>
      </rPr>
      <t>HOURLY/WEEKLY/MONTHLY</t>
    </r>
  </si>
  <si>
    <r>
      <t xml:space="preserve">Hours Worked in the past 30 days:  </t>
    </r>
    <r>
      <rPr>
        <b/>
        <sz val="11"/>
        <rFont val="HelveticaNeueLT Pro 45 Lt"/>
        <family val="2"/>
      </rPr>
      <t>____________</t>
    </r>
    <r>
      <rPr>
        <sz val="11"/>
        <rFont val="HelveticaNeueLT Pro 45 Lt"/>
        <family val="2"/>
      </rPr>
      <t xml:space="preserve"> </t>
    </r>
  </si>
  <si>
    <r>
      <t>Probability of continued employment</t>
    </r>
    <r>
      <rPr>
        <b/>
        <sz val="11"/>
        <rFont val="HelveticaNeueLT Pro 45 Lt"/>
        <family val="2"/>
      </rPr>
      <t xml:space="preserve"> (circle one)</t>
    </r>
    <r>
      <rPr>
        <sz val="11"/>
        <rFont val="HelveticaNeueLT Pro 45 Lt"/>
        <family val="2"/>
      </rPr>
      <t>:  FAIR/GOOD/EXCELLENT</t>
    </r>
  </si>
  <si>
    <t>Justify the request for DCA below if client received income while in program/shelter and used funds for expenses which prevent or limit their ability to contribute to their housing costs. If the DCA request is greater than the maximum allowable amount listed on the Household Budget, explain why additional assistance is being requested.</t>
  </si>
  <si>
    <t>In signing below, I declare that I am presently homeless, live on the streets or other place not meant for human habitation. The exception is participants in the Stable Families Prevention Program, TSA and YMCA Rapid Rehousing Programs, who are presently in housing.</t>
  </si>
  <si>
    <t>Unit</t>
  </si>
  <si>
    <t>Unit: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</si>
</sst>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000\-00\-0000"/>
    <numFmt numFmtId="167" formatCode="[&lt;=9999999]###\-####;\(###\)\ ###\-####"/>
    <numFmt numFmtId="168" formatCode="00000"/>
    <numFmt numFmtId="169" formatCode="_(&quot;$&quot;* #,##0_);_(&quot;$&quot;* \(#,##0\);_(&quot;$&quot;* &quot;-&quot;??_);_(@_)"/>
    <numFmt numFmtId="170" formatCode="_(* #,##0_);_(* \(#,##0\);_(* &quot;-&quot;??_);_(@_)"/>
    <numFmt numFmtId="171" formatCode="em\a\i\l"/>
    <numFmt numFmtId="172" formatCode="&quot;$&quot;#,##0.00;[Red]&quot;$&quot;#,##0.00"/>
  </numFmts>
  <fonts count="54" x14ac:knownFonts="1">
    <font>
      <sz val="10"/>
      <name val="Arial"/>
    </font>
    <font>
      <sz val="11"/>
      <color theme="1"/>
      <name val="HelveticaNeueLT Pro 45 Lt"/>
      <family val="2"/>
    </font>
    <font>
      <sz val="10"/>
      <name val="Arial"/>
      <family val="2"/>
    </font>
    <font>
      <b/>
      <sz val="10"/>
      <name val="Arial"/>
      <family val="2"/>
    </font>
    <font>
      <sz val="8"/>
      <name val="Arial"/>
      <family val="2"/>
    </font>
    <font>
      <b/>
      <sz val="10"/>
      <name val="HelveticaNeueLT Pro 45 Lt"/>
      <family val="2"/>
    </font>
    <font>
      <sz val="10"/>
      <name val="HelveticaNeueLT Pro 45 Lt"/>
      <family val="2"/>
    </font>
    <font>
      <b/>
      <sz val="11"/>
      <name val="HelveticaNeueLT Pro 45 Lt"/>
      <family val="2"/>
    </font>
    <font>
      <sz val="8"/>
      <name val="HelveticaNeueLT Pro 45 Lt"/>
      <family val="2"/>
    </font>
    <font>
      <u/>
      <sz val="10"/>
      <color indexed="12"/>
      <name val="Arial"/>
      <family val="2"/>
    </font>
    <font>
      <sz val="10"/>
      <name val="HelveticaNeueLT Pro 65 Md"/>
      <family val="2"/>
    </font>
    <font>
      <sz val="11"/>
      <name val="HelveticaNeueLT Pro 65 Md"/>
      <family val="2"/>
    </font>
    <font>
      <b/>
      <sz val="8"/>
      <name val="HelveticaNeueLT Pro 45 Lt"/>
      <family val="2"/>
    </font>
    <font>
      <i/>
      <sz val="10"/>
      <name val="HelveticaNeueLT Pro 45 Lt"/>
      <family val="2"/>
    </font>
    <font>
      <sz val="9.5"/>
      <name val="HelveticaNeueLT Pro 45 Lt"/>
      <family val="2"/>
    </font>
    <font>
      <b/>
      <i/>
      <sz val="10"/>
      <name val="HelveticaNeueLT Pro 45 Lt"/>
      <family val="2"/>
    </font>
    <font>
      <sz val="11"/>
      <name val="HelveticaNeueLT Pro 45 Lt"/>
      <family val="2"/>
    </font>
    <font>
      <sz val="12"/>
      <name val="HelveticaNeueLT Pro 45 Lt"/>
      <family val="2"/>
    </font>
    <font>
      <sz val="12"/>
      <name val="Arial"/>
      <family val="2"/>
    </font>
    <font>
      <sz val="11"/>
      <name val="Arial"/>
      <family val="2"/>
    </font>
    <font>
      <sz val="9"/>
      <name val="HelveticaNeueLT Pro 45 Lt"/>
      <family val="2"/>
    </font>
    <font>
      <sz val="10"/>
      <name val="Arial"/>
      <family val="2"/>
    </font>
    <font>
      <u/>
      <sz val="10"/>
      <name val="HelveticaNeueLT Pro 45 Lt"/>
      <family val="2"/>
    </font>
    <font>
      <sz val="12"/>
      <name val="HelveticaNeueLT Pro 65 Md"/>
      <family val="2"/>
    </font>
    <font>
      <b/>
      <sz val="12"/>
      <name val="HelveticaNeueLT Pro 45 Lt"/>
      <family val="2"/>
    </font>
    <font>
      <sz val="11"/>
      <color indexed="8"/>
      <name val="HelveticaNeueLT Pro 45 Lt"/>
      <family val="2"/>
    </font>
    <font>
      <sz val="10"/>
      <color indexed="8"/>
      <name val="HelveticaNeueLT Pro 45 Lt"/>
      <family val="2"/>
    </font>
    <font>
      <sz val="11"/>
      <color indexed="9"/>
      <name val="HelveticaNeueLT Pro 65 Md"/>
      <family val="2"/>
    </font>
    <font>
      <i/>
      <sz val="11"/>
      <color indexed="8"/>
      <name val="HelveticaNeueLT Pro 65 Md"/>
      <family val="2"/>
    </font>
    <font>
      <sz val="11"/>
      <color indexed="8"/>
      <name val="HelveticaNeueLT Pro 65 Md"/>
      <family val="2"/>
    </font>
    <font>
      <u/>
      <sz val="11"/>
      <name val="HelveticaNeueLT Pro 45 Lt"/>
      <family val="2"/>
    </font>
    <font>
      <b/>
      <u/>
      <sz val="11"/>
      <name val="HelveticaNeueLT Pro 45 Lt"/>
      <family val="2"/>
    </font>
    <font>
      <sz val="11"/>
      <color indexed="9"/>
      <name val="HelveticaNeueLT Pro 45 Lt"/>
      <family val="2"/>
    </font>
    <font>
      <sz val="10"/>
      <color indexed="30"/>
      <name val="HelveticaNeueLT Pro 45 Lt"/>
      <family val="2"/>
    </font>
    <font>
      <b/>
      <sz val="10"/>
      <color indexed="30"/>
      <name val="HelveticaNeueLT Pro 45 Lt"/>
      <family val="2"/>
    </font>
    <font>
      <sz val="11"/>
      <color theme="0"/>
      <name val="HelveticaNeueLT Pro 45 Lt"/>
      <family val="2"/>
    </font>
    <font>
      <b/>
      <sz val="10"/>
      <color rgb="FFFF0000"/>
      <name val="HelveticaNeueLT Pro 45 Lt"/>
      <family val="2"/>
    </font>
    <font>
      <sz val="11"/>
      <color theme="0"/>
      <name val="HelveticaNeueLT Pro 65 Md"/>
      <family val="2"/>
    </font>
    <font>
      <sz val="10"/>
      <name val="Arial"/>
      <family val="2"/>
    </font>
    <font>
      <sz val="10"/>
      <color theme="1"/>
      <name val="HelveticaNeueLT Pro 45 Lt"/>
      <family val="2"/>
    </font>
    <font>
      <sz val="8"/>
      <color rgb="FF000000"/>
      <name val="Tahoma"/>
      <family val="2"/>
    </font>
    <font>
      <sz val="10"/>
      <name val="Arial"/>
      <family val="2"/>
    </font>
    <font>
      <i/>
      <sz val="11"/>
      <name val="HelveticaNeueLT Pro 45 Lt"/>
      <family val="2"/>
    </font>
    <font>
      <b/>
      <sz val="11"/>
      <name val="HelveticaNeueLT Pro 65 Md"/>
      <family val="2"/>
    </font>
    <font>
      <b/>
      <sz val="16"/>
      <name val="HelveticaNeueLT Pro 45 Lt"/>
      <family val="2"/>
    </font>
    <font>
      <sz val="14"/>
      <name val="HelveticaNeueLT Pro 45 Lt"/>
      <family val="2"/>
    </font>
    <font>
      <u/>
      <sz val="16"/>
      <name val="HelveticaNeueLT Pro 45 Lt"/>
      <family val="2"/>
    </font>
    <font>
      <b/>
      <sz val="10"/>
      <name val="HelveticaNeueLT Pro 65 Md"/>
      <family val="2"/>
    </font>
    <font>
      <b/>
      <sz val="11"/>
      <color theme="0"/>
      <name val="HelveticaNeueLT Pro 45 Lt"/>
      <family val="2"/>
    </font>
    <font>
      <b/>
      <sz val="10"/>
      <color theme="0"/>
      <name val="HelveticaNeueLT Pro 45 Lt"/>
      <family val="2"/>
    </font>
    <font>
      <sz val="10"/>
      <color indexed="9"/>
      <name val="HelveticaNeueLT Pro 45 Lt"/>
      <family val="2"/>
    </font>
    <font>
      <b/>
      <sz val="11"/>
      <name val="Arial"/>
      <family val="2"/>
    </font>
    <font>
      <u/>
      <sz val="11"/>
      <color theme="1"/>
      <name val="HelveticaNeueLT Pro 45 Lt"/>
      <family val="2"/>
    </font>
    <font>
      <b/>
      <sz val="14"/>
      <name val="HelveticaNeueLT Pro 45 Lt"/>
      <family val="2"/>
    </font>
  </fonts>
  <fills count="7">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bottom style="thick">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style="thick">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ck">
        <color indexed="64"/>
      </right>
      <top style="thin">
        <color indexed="64"/>
      </top>
      <bottom/>
      <diagonal/>
    </border>
    <border>
      <left/>
      <right style="thick">
        <color indexed="64"/>
      </right>
      <top style="medium">
        <color indexed="64"/>
      </top>
      <bottom style="medium">
        <color indexed="64"/>
      </bottom>
      <diagonal/>
    </border>
    <border>
      <left/>
      <right style="thick">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0" fontId="9" fillId="0" borderId="0" applyNumberFormat="0" applyFill="0" applyBorder="0" applyAlignment="0" applyProtection="0">
      <alignment vertical="top"/>
      <protection locked="0"/>
    </xf>
    <xf numFmtId="44" fontId="38" fillId="0" borderId="0" applyFont="0" applyFill="0" applyBorder="0" applyAlignment="0" applyProtection="0"/>
    <xf numFmtId="0" fontId="2" fillId="0" borderId="0"/>
    <xf numFmtId="44" fontId="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cellStyleXfs>
  <cellXfs count="614">
    <xf numFmtId="0" fontId="0" fillId="0" borderId="0" xfId="0"/>
    <xf numFmtId="164" fontId="0" fillId="0" borderId="0" xfId="0" applyNumberFormat="1"/>
    <xf numFmtId="0" fontId="10" fillId="0" borderId="0" xfId="0" applyFont="1"/>
    <xf numFmtId="0" fontId="0" fillId="0" borderId="0" xfId="0" applyProtection="1"/>
    <xf numFmtId="0" fontId="0" fillId="0" borderId="0" xfId="0" applyBorder="1"/>
    <xf numFmtId="0" fontId="16" fillId="0" borderId="0" xfId="0" applyFont="1"/>
    <xf numFmtId="0" fontId="0" fillId="0" borderId="0" xfId="0" applyAlignment="1"/>
    <xf numFmtId="0" fontId="0" fillId="0" borderId="0" xfId="0" applyAlignment="1">
      <alignment horizontal="center"/>
    </xf>
    <xf numFmtId="1" fontId="0" fillId="0" borderId="0" xfId="0" applyNumberFormat="1"/>
    <xf numFmtId="0" fontId="17" fillId="0" borderId="0" xfId="0" applyNumberFormat="1" applyFont="1" applyBorder="1" applyAlignment="1">
      <alignment horizontal="left"/>
    </xf>
    <xf numFmtId="1" fontId="6" fillId="0" borderId="0" xfId="0" applyNumberFormat="1" applyFont="1" applyBorder="1" applyAlignment="1">
      <alignment horizontal="center"/>
    </xf>
    <xf numFmtId="0" fontId="16" fillId="0" borderId="0" xfId="0" applyFont="1" applyFill="1" applyBorder="1" applyAlignment="1">
      <alignment wrapText="1"/>
    </xf>
    <xf numFmtId="0" fontId="16" fillId="0" borderId="0" xfId="0" applyFont="1" applyFill="1" applyBorder="1"/>
    <xf numFmtId="0" fontId="0" fillId="0" borderId="0" xfId="0" applyProtection="1">
      <protection hidden="1"/>
    </xf>
    <xf numFmtId="0" fontId="28" fillId="0" borderId="0" xfId="0" applyFont="1" applyFill="1" applyBorder="1" applyAlignment="1">
      <alignment horizontal="center"/>
    </xf>
    <xf numFmtId="0" fontId="29" fillId="0" borderId="0" xfId="0" applyFont="1" applyFill="1" applyBorder="1" applyAlignment="1">
      <alignment horizontal="center"/>
    </xf>
    <xf numFmtId="4" fontId="0" fillId="0" borderId="0" xfId="0" applyNumberFormat="1"/>
    <xf numFmtId="4" fontId="0" fillId="0" borderId="0" xfId="0" applyNumberFormat="1" applyProtection="1"/>
    <xf numFmtId="164" fontId="16" fillId="0" borderId="0" xfId="0" applyNumberFormat="1" applyFont="1" applyAlignment="1">
      <alignment horizontal="center"/>
    </xf>
    <xf numFmtId="0" fontId="26" fillId="0" borderId="0" xfId="0" applyFont="1" applyFill="1" applyBorder="1" applyAlignment="1"/>
    <xf numFmtId="0" fontId="27" fillId="0" borderId="0" xfId="0" applyFont="1" applyFill="1" applyAlignment="1">
      <alignment horizontal="right"/>
    </xf>
    <xf numFmtId="49" fontId="20" fillId="0" borderId="0" xfId="0" applyNumberFormat="1" applyFont="1" applyBorder="1" applyAlignment="1">
      <alignment horizontal="right"/>
    </xf>
    <xf numFmtId="0" fontId="20" fillId="0" borderId="0" xfId="0" applyNumberFormat="1" applyFont="1" applyBorder="1" applyAlignment="1">
      <alignment horizontal="left"/>
    </xf>
    <xf numFmtId="0" fontId="20" fillId="0" borderId="0" xfId="0" applyNumberFormat="1" applyFont="1" applyBorder="1" applyAlignment="1">
      <alignment horizontal="right"/>
    </xf>
    <xf numFmtId="0" fontId="6" fillId="0" borderId="0" xfId="0" applyFont="1" applyFill="1" applyBorder="1" applyAlignment="1">
      <alignment horizontal="right"/>
    </xf>
    <xf numFmtId="0" fontId="6" fillId="0" borderId="0" xfId="0" applyFont="1" applyFill="1" applyBorder="1"/>
    <xf numFmtId="1" fontId="16" fillId="0" borderId="1" xfId="0" applyNumberFormat="1" applyFont="1" applyBorder="1" applyAlignment="1">
      <alignment horizontal="center"/>
    </xf>
    <xf numFmtId="0" fontId="0" fillId="0" borderId="0" xfId="0"/>
    <xf numFmtId="0" fontId="6" fillId="0" borderId="0" xfId="0" applyFont="1" applyFill="1" applyBorder="1" applyAlignment="1">
      <alignment horizontal="left" wrapText="1"/>
    </xf>
    <xf numFmtId="0" fontId="6" fillId="0" borderId="0" xfId="0" applyFont="1" applyFill="1"/>
    <xf numFmtId="1" fontId="6" fillId="0" borderId="1" xfId="0" applyNumberFormat="1" applyFont="1" applyFill="1" applyBorder="1" applyAlignment="1" applyProtection="1">
      <alignment horizontal="center"/>
      <protection locked="0"/>
    </xf>
    <xf numFmtId="0" fontId="6" fillId="0" borderId="0" xfId="0" applyFont="1" applyFill="1" applyAlignment="1" applyProtection="1">
      <alignment horizontal="right"/>
    </xf>
    <xf numFmtId="9" fontId="7" fillId="0" borderId="2" xfId="0" applyNumberFormat="1" applyFont="1" applyFill="1" applyBorder="1" applyAlignment="1">
      <alignment horizontal="center"/>
    </xf>
    <xf numFmtId="164" fontId="6" fillId="0" borderId="1" xfId="0" applyNumberFormat="1" applyFont="1" applyFill="1" applyBorder="1" applyAlignment="1" applyProtection="1">
      <alignment horizontal="right"/>
      <protection locked="0"/>
    </xf>
    <xf numFmtId="0" fontId="6" fillId="0" borderId="0" xfId="0" applyFont="1" applyFill="1" applyProtection="1"/>
    <xf numFmtId="0" fontId="6" fillId="0" borderId="0" xfId="0" applyFont="1" applyFill="1" applyProtection="1">
      <protection locked="0"/>
    </xf>
    <xf numFmtId="164" fontId="6" fillId="0" borderId="1" xfId="0" applyNumberFormat="1" applyFont="1" applyFill="1" applyBorder="1" applyProtection="1">
      <protection locked="0"/>
    </xf>
    <xf numFmtId="168" fontId="6" fillId="0" borderId="0" xfId="0" applyNumberFormat="1" applyFont="1" applyFill="1" applyBorder="1" applyAlignment="1" applyProtection="1">
      <alignment horizontal="left"/>
      <protection locked="0"/>
    </xf>
    <xf numFmtId="0" fontId="6" fillId="0" borderId="0" xfId="0" applyFont="1" applyFill="1" applyAlignment="1" applyProtection="1">
      <alignment horizontal="center"/>
      <protection locked="0"/>
    </xf>
    <xf numFmtId="14" fontId="6" fillId="0" borderId="6" xfId="0" applyNumberFormat="1" applyFont="1" applyFill="1" applyBorder="1" applyAlignment="1" applyProtection="1">
      <protection locked="0"/>
    </xf>
    <xf numFmtId="14" fontId="6" fillId="0" borderId="0" xfId="0" applyNumberFormat="1" applyFont="1" applyFill="1" applyBorder="1" applyAlignment="1" applyProtection="1">
      <protection locked="0"/>
    </xf>
    <xf numFmtId="0" fontId="39" fillId="0" borderId="0" xfId="0" applyFont="1" applyFill="1" applyAlignment="1" applyProtection="1">
      <alignment horizontal="right" vertical="center"/>
      <protection locked="0"/>
    </xf>
    <xf numFmtId="164" fontId="6" fillId="0" borderId="0" xfId="0" applyNumberFormat="1" applyFont="1" applyFill="1" applyBorder="1" applyProtection="1">
      <protection locked="0"/>
    </xf>
    <xf numFmtId="164" fontId="6" fillId="0"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horizontal="center"/>
      <protection locked="0" hidden="1"/>
    </xf>
    <xf numFmtId="0" fontId="6" fillId="0" borderId="0" xfId="0" applyFont="1" applyFill="1" applyBorder="1" applyProtection="1">
      <protection locked="0"/>
    </xf>
    <xf numFmtId="0" fontId="6" fillId="0" borderId="0" xfId="0" applyFont="1" applyFill="1" applyBorder="1" applyAlignment="1" applyProtection="1">
      <alignment horizontal="left" wrapText="1"/>
      <protection locked="0"/>
    </xf>
    <xf numFmtId="0" fontId="16" fillId="0" borderId="0" xfId="0" applyFont="1" applyFill="1" applyProtection="1">
      <protection locked="0"/>
    </xf>
    <xf numFmtId="9" fontId="5" fillId="0" borderId="5" xfId="0" applyNumberFormat="1" applyFont="1" applyFill="1" applyBorder="1" applyAlignment="1" applyProtection="1">
      <alignment horizontal="center"/>
    </xf>
    <xf numFmtId="14" fontId="6" fillId="0" borderId="1" xfId="0" applyNumberFormat="1" applyFont="1" applyFill="1" applyBorder="1" applyAlignment="1" applyProtection="1">
      <alignment horizontal="center"/>
    </xf>
    <xf numFmtId="0" fontId="8" fillId="0" borderId="0" xfId="0" applyFont="1" applyFill="1" applyBorder="1" applyAlignment="1">
      <alignment wrapText="1"/>
    </xf>
    <xf numFmtId="0" fontId="13" fillId="0" borderId="0" xfId="0" applyFont="1" applyFill="1" applyAlignment="1">
      <alignment horizontal="right"/>
    </xf>
    <xf numFmtId="0" fontId="13" fillId="0" borderId="0" xfId="0" applyFont="1" applyFill="1" applyProtection="1"/>
    <xf numFmtId="164" fontId="6" fillId="0" borderId="4" xfId="0" applyNumberFormat="1" applyFont="1" applyFill="1" applyBorder="1" applyProtection="1"/>
    <xf numFmtId="0" fontId="6" fillId="0" borderId="0" xfId="0" applyFont="1" applyFill="1" applyAlignment="1"/>
    <xf numFmtId="0" fontId="14" fillId="0" borderId="0" xfId="0" applyFont="1" applyFill="1" applyAlignment="1">
      <alignment wrapText="1"/>
    </xf>
    <xf numFmtId="0" fontId="6" fillId="0" borderId="0" xfId="0" applyFont="1" applyFill="1" applyAlignment="1" applyProtection="1">
      <alignment wrapText="1"/>
    </xf>
    <xf numFmtId="9" fontId="6" fillId="0" borderId="0" xfId="0" applyNumberFormat="1" applyFont="1" applyFill="1" applyAlignment="1">
      <alignment wrapText="1"/>
    </xf>
    <xf numFmtId="0" fontId="15" fillId="0" borderId="0" xfId="0" applyFont="1" applyFill="1" applyAlignment="1">
      <alignment wrapText="1"/>
    </xf>
    <xf numFmtId="0" fontId="6" fillId="0" borderId="0" xfId="0" applyFont="1" applyFill="1" applyAlignment="1" applyProtection="1">
      <alignment horizontal="right" wrapText="1"/>
    </xf>
    <xf numFmtId="0" fontId="6" fillId="0" borderId="0" xfId="0" applyFont="1" applyFill="1" applyAlignment="1" applyProtection="1">
      <alignment horizontal="center" wrapText="1"/>
    </xf>
    <xf numFmtId="0" fontId="6" fillId="0" borderId="0" xfId="0" applyFont="1" applyFill="1" applyAlignment="1">
      <alignment wrapText="1"/>
    </xf>
    <xf numFmtId="0" fontId="12" fillId="0" borderId="0" xfId="0" applyFont="1" applyFill="1" applyAlignment="1">
      <alignment wrapText="1"/>
    </xf>
    <xf numFmtId="164" fontId="6" fillId="0" borderId="0" xfId="0" applyNumberFormat="1" applyFont="1" applyFill="1" applyBorder="1" applyAlignment="1">
      <alignment wrapText="1"/>
    </xf>
    <xf numFmtId="0" fontId="8" fillId="0" borderId="0" xfId="0" applyFont="1" applyFill="1" applyAlignment="1">
      <alignment wrapText="1"/>
    </xf>
    <xf numFmtId="0" fontId="8" fillId="0" borderId="0" xfId="0" applyFont="1" applyFill="1" applyBorder="1" applyAlignment="1" applyProtection="1">
      <alignment horizontal="left" vertical="top" wrapText="1"/>
      <protection locked="0"/>
    </xf>
    <xf numFmtId="14" fontId="6" fillId="0" borderId="0" xfId="0" applyNumberFormat="1" applyFont="1" applyFill="1" applyBorder="1" applyProtection="1"/>
    <xf numFmtId="0" fontId="16" fillId="0" borderId="0" xfId="0" applyFont="1" applyProtection="1">
      <protection locked="0"/>
    </xf>
    <xf numFmtId="0" fontId="16" fillId="0" borderId="10" xfId="0" applyFont="1" applyBorder="1" applyProtection="1">
      <protection locked="0"/>
    </xf>
    <xf numFmtId="0" fontId="17" fillId="0" borderId="0" xfId="0" applyFont="1" applyFill="1" applyBorder="1" applyProtection="1">
      <protection locked="0"/>
    </xf>
    <xf numFmtId="0" fontId="17" fillId="0" borderId="0" xfId="0" applyFont="1" applyFill="1" applyProtection="1">
      <protection locked="0"/>
    </xf>
    <xf numFmtId="0" fontId="0" fillId="0" borderId="0" xfId="0" applyNumberFormat="1" applyFill="1" applyBorder="1" applyAlignment="1" applyProtection="1">
      <alignment horizontal="left"/>
      <protection locked="0"/>
    </xf>
    <xf numFmtId="0" fontId="16" fillId="0" borderId="0" xfId="0" applyFont="1" applyFill="1" applyAlignment="1" applyProtection="1">
      <protection locked="0"/>
    </xf>
    <xf numFmtId="0" fontId="6" fillId="0" borderId="0" xfId="0" applyFont="1" applyFill="1" applyAlignment="1" applyProtection="1">
      <protection locked="0"/>
    </xf>
    <xf numFmtId="165" fontId="6" fillId="0" borderId="2" xfId="0" applyNumberFormat="1" applyFont="1" applyFill="1" applyBorder="1" applyProtection="1">
      <protection locked="0"/>
    </xf>
    <xf numFmtId="165" fontId="6" fillId="0" borderId="5" xfId="0" applyNumberFormat="1" applyFont="1" applyFill="1" applyBorder="1" applyProtection="1">
      <protection locked="0"/>
    </xf>
    <xf numFmtId="0" fontId="16" fillId="0" borderId="4" xfId="0" applyFont="1" applyBorder="1" applyProtection="1">
      <protection locked="0"/>
    </xf>
    <xf numFmtId="0" fontId="9" fillId="0" borderId="0" xfId="1" applyBorder="1" applyAlignment="1" applyProtection="1">
      <protection locked="0"/>
    </xf>
    <xf numFmtId="0" fontId="16" fillId="0" borderId="0" xfId="3" applyFont="1" applyProtection="1">
      <protection locked="0"/>
    </xf>
    <xf numFmtId="0" fontId="16" fillId="0" borderId="7" xfId="3" applyFont="1" applyBorder="1" applyAlignment="1" applyProtection="1">
      <alignment vertical="center"/>
      <protection locked="0"/>
    </xf>
    <xf numFmtId="0" fontId="16" fillId="0" borderId="7" xfId="3" applyFont="1" applyBorder="1" applyProtection="1">
      <protection locked="0"/>
    </xf>
    <xf numFmtId="0" fontId="6" fillId="0" borderId="0" xfId="3" applyFont="1" applyProtection="1">
      <protection locked="0"/>
    </xf>
    <xf numFmtId="0" fontId="16" fillId="0" borderId="10" xfId="3" applyFont="1" applyBorder="1" applyProtection="1">
      <protection locked="0"/>
    </xf>
    <xf numFmtId="0" fontId="16" fillId="0" borderId="0" xfId="3" applyFont="1"/>
    <xf numFmtId="0" fontId="16" fillId="0" borderId="15" xfId="3" applyFont="1" applyBorder="1" applyAlignment="1">
      <alignment vertical="center"/>
    </xf>
    <xf numFmtId="0" fontId="16" fillId="0" borderId="4" xfId="3" applyFont="1" applyBorder="1" applyAlignment="1">
      <alignment vertical="center"/>
    </xf>
    <xf numFmtId="0" fontId="16" fillId="0" borderId="16" xfId="3" applyFont="1" applyBorder="1" applyAlignment="1">
      <alignment vertical="center"/>
    </xf>
    <xf numFmtId="0" fontId="16" fillId="0" borderId="0" xfId="3" applyFont="1" applyBorder="1" applyAlignment="1">
      <alignment wrapText="1"/>
    </xf>
    <xf numFmtId="0" fontId="7" fillId="0" borderId="0" xfId="3" applyFont="1" applyBorder="1" applyAlignment="1">
      <alignment horizontal="center" vertical="center" wrapText="1"/>
    </xf>
    <xf numFmtId="165" fontId="11" fillId="0" borderId="0" xfId="3" applyNumberFormat="1" applyFont="1" applyBorder="1" applyAlignment="1">
      <alignment horizontal="center"/>
    </xf>
    <xf numFmtId="0" fontId="11" fillId="0" borderId="0" xfId="3" applyFont="1" applyAlignment="1">
      <alignment horizontal="center"/>
    </xf>
    <xf numFmtId="0" fontId="17" fillId="0" borderId="0" xfId="0" applyFont="1" applyFill="1" applyProtection="1"/>
    <xf numFmtId="0" fontId="17" fillId="0" borderId="0" xfId="0" applyFont="1" applyFill="1" applyAlignment="1" applyProtection="1">
      <alignment wrapText="1"/>
      <protection locked="0"/>
    </xf>
    <xf numFmtId="164" fontId="6" fillId="0" borderId="0" xfId="0" applyNumberFormat="1" applyFont="1" applyFill="1" applyProtection="1">
      <protection locked="0"/>
    </xf>
    <xf numFmtId="0" fontId="6" fillId="0" borderId="0" xfId="0" applyFont="1" applyFill="1" applyAlignment="1" applyProtection="1">
      <alignment vertical="center" wrapText="1"/>
      <protection locked="0"/>
    </xf>
    <xf numFmtId="6" fontId="6" fillId="0" borderId="1" xfId="2"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wrapText="1"/>
      <protection locked="0"/>
    </xf>
    <xf numFmtId="0" fontId="6" fillId="0" borderId="0" xfId="0" applyFont="1" applyFill="1" applyAlignment="1" applyProtection="1">
      <alignment horizontal="left" vertical="center" wrapText="1"/>
      <protection locked="0"/>
    </xf>
    <xf numFmtId="0" fontId="5" fillId="0" borderId="0" xfId="0" applyFont="1" applyFill="1" applyAlignment="1" applyProtection="1">
      <alignment horizontal="left"/>
      <protection locked="0"/>
    </xf>
    <xf numFmtId="0" fontId="6" fillId="0" borderId="0" xfId="0" applyFont="1" applyFill="1" applyBorder="1" applyAlignment="1" applyProtection="1">
      <alignment vertical="top"/>
      <protection locked="0"/>
    </xf>
    <xf numFmtId="0" fontId="6" fillId="0" borderId="7" xfId="0" applyFont="1" applyFill="1" applyBorder="1" applyProtection="1">
      <protection locked="0"/>
    </xf>
    <xf numFmtId="0" fontId="6" fillId="0" borderId="0" xfId="0" quotePrefix="1" applyFont="1" applyFill="1" applyProtection="1">
      <protection locked="0"/>
    </xf>
    <xf numFmtId="9" fontId="5" fillId="0" borderId="2" xfId="0" applyNumberFormat="1" applyFont="1" applyFill="1" applyBorder="1" applyAlignment="1" applyProtection="1">
      <alignment horizontal="center"/>
    </xf>
    <xf numFmtId="0" fontId="5" fillId="0" borderId="0" xfId="0" applyFont="1" applyFill="1" applyAlignment="1" applyProtection="1">
      <protection locked="0"/>
    </xf>
    <xf numFmtId="0" fontId="6" fillId="0" borderId="0" xfId="0" applyFont="1" applyFill="1" applyBorder="1" applyAlignment="1" applyProtection="1">
      <alignment vertical="top" wrapText="1"/>
      <protection locked="0"/>
    </xf>
    <xf numFmtId="0" fontId="6" fillId="0" borderId="8" xfId="0" applyFont="1" applyFill="1" applyBorder="1" applyProtection="1">
      <protection locked="0"/>
    </xf>
    <xf numFmtId="0" fontId="6" fillId="0" borderId="9" xfId="0" applyFont="1" applyFill="1" applyBorder="1" applyProtection="1">
      <protection locked="0"/>
    </xf>
    <xf numFmtId="0" fontId="6" fillId="0" borderId="10" xfId="0" applyFont="1" applyFill="1" applyBorder="1" applyProtection="1">
      <protection locked="0"/>
    </xf>
    <xf numFmtId="0" fontId="7" fillId="0" borderId="0" xfId="0" applyFont="1" applyFill="1" applyProtection="1">
      <protection locked="0"/>
    </xf>
    <xf numFmtId="164" fontId="5" fillId="0" borderId="0" xfId="0" applyNumberFormat="1" applyFont="1" applyFill="1" applyBorder="1" applyAlignment="1" applyProtection="1">
      <alignment horizontal="center" vertical="top"/>
    </xf>
    <xf numFmtId="166" fontId="6" fillId="0" borderId="0" xfId="0" applyNumberFormat="1" applyFont="1" applyFill="1" applyBorder="1" applyAlignment="1" applyProtection="1">
      <alignment horizontal="right"/>
      <protection locked="0"/>
    </xf>
    <xf numFmtId="164" fontId="5" fillId="0" borderId="6" xfId="0" applyNumberFormat="1" applyFont="1" applyFill="1" applyBorder="1" applyAlignment="1">
      <alignment wrapText="1"/>
    </xf>
    <xf numFmtId="9" fontId="5" fillId="0" borderId="0" xfId="0" applyNumberFormat="1" applyFont="1" applyFill="1" applyBorder="1" applyAlignment="1">
      <alignment wrapText="1"/>
    </xf>
    <xf numFmtId="9" fontId="5" fillId="0" borderId="5" xfId="0" applyNumberFormat="1" applyFont="1" applyFill="1" applyBorder="1" applyAlignment="1">
      <alignment horizontal="center"/>
    </xf>
    <xf numFmtId="1" fontId="16" fillId="0" borderId="0" xfId="0" applyNumberFormat="1" applyFont="1" applyAlignment="1" applyProtection="1">
      <alignment horizontal="center"/>
    </xf>
    <xf numFmtId="0" fontId="16" fillId="0" borderId="0" xfId="0" applyFont="1" applyBorder="1" applyAlignment="1" applyProtection="1">
      <alignment horizontal="right" vertical="center"/>
      <protection locked="0"/>
    </xf>
    <xf numFmtId="0" fontId="45" fillId="0" borderId="0" xfId="0" applyFont="1" applyProtection="1">
      <protection locked="0"/>
    </xf>
    <xf numFmtId="0" fontId="46" fillId="0" borderId="0" xfId="0" applyFont="1" applyFill="1" applyAlignment="1" applyProtection="1">
      <alignment horizontal="center"/>
      <protection locked="0"/>
    </xf>
    <xf numFmtId="0" fontId="45" fillId="0" borderId="0" xfId="0" applyFont="1" applyFill="1" applyProtection="1">
      <protection locked="0"/>
    </xf>
    <xf numFmtId="0" fontId="16" fillId="4" borderId="0" xfId="0" applyFont="1" applyFill="1" applyProtection="1">
      <protection locked="0"/>
    </xf>
    <xf numFmtId="0" fontId="7" fillId="0" borderId="10" xfId="0" applyFont="1" applyBorder="1" applyProtection="1">
      <protection locked="0"/>
    </xf>
    <xf numFmtId="0" fontId="20" fillId="0" borderId="0" xfId="0" applyFont="1" applyFill="1" applyAlignment="1">
      <alignment horizontal="right" wrapText="1"/>
    </xf>
    <xf numFmtId="0" fontId="6" fillId="0" borderId="0" xfId="0" applyFont="1" applyFill="1" applyProtection="1">
      <protection locked="0"/>
    </xf>
    <xf numFmtId="0" fontId="6" fillId="0" borderId="0" xfId="0" applyFont="1" applyFill="1" applyAlignment="1" applyProtection="1">
      <alignment vertical="top" wrapText="1"/>
      <protection locked="0"/>
    </xf>
    <xf numFmtId="0" fontId="24" fillId="0" borderId="0" xfId="0" applyFont="1" applyFill="1" applyAlignment="1" applyProtection="1">
      <alignment horizontal="center"/>
      <protection locked="0"/>
    </xf>
    <xf numFmtId="0" fontId="45" fillId="0" borderId="0" xfId="0" applyFont="1" applyFill="1" applyBorder="1" applyProtection="1">
      <protection locked="0"/>
    </xf>
    <xf numFmtId="0" fontId="16" fillId="0" borderId="0" xfId="3" applyFont="1" applyFill="1" applyAlignment="1" applyProtection="1">
      <protection locked="0"/>
    </xf>
    <xf numFmtId="0" fontId="16" fillId="0" borderId="0" xfId="3" applyFont="1" applyAlignment="1" applyProtection="1">
      <protection locked="0"/>
    </xf>
    <xf numFmtId="0" fontId="16" fillId="0" borderId="0" xfId="3" applyFont="1" applyAlignment="1" applyProtection="1">
      <alignment wrapText="1"/>
      <protection locked="0"/>
    </xf>
    <xf numFmtId="0" fontId="6" fillId="0" borderId="0" xfId="3" applyNumberFormat="1" applyFont="1" applyBorder="1" applyAlignment="1" applyProtection="1">
      <alignment horizontal="left"/>
      <protection locked="0"/>
    </xf>
    <xf numFmtId="0" fontId="7" fillId="0" borderId="0" xfId="3" applyFont="1" applyProtection="1">
      <protection locked="0"/>
    </xf>
    <xf numFmtId="0" fontId="5" fillId="0" borderId="0" xfId="3" applyFont="1" applyProtection="1">
      <protection locked="0"/>
    </xf>
    <xf numFmtId="0" fontId="24" fillId="0" borderId="0" xfId="0" applyFont="1" applyFill="1" applyBorder="1" applyAlignment="1" applyProtection="1">
      <protection locked="0"/>
    </xf>
    <xf numFmtId="0" fontId="6" fillId="0" borderId="0" xfId="0" applyFont="1" applyFill="1" applyBorder="1" applyAlignment="1" applyProtection="1">
      <protection locked="0"/>
    </xf>
    <xf numFmtId="0" fontId="6" fillId="0" borderId="0" xfId="0" applyFont="1" applyFill="1" applyAlignment="1">
      <alignment horizontal="right"/>
    </xf>
    <xf numFmtId="1" fontId="16" fillId="0" borderId="1" xfId="0" applyNumberFormat="1" applyFont="1" applyFill="1" applyBorder="1" applyAlignment="1">
      <alignment horizontal="center"/>
    </xf>
    <xf numFmtId="0" fontId="6" fillId="0" borderId="0" xfId="0" applyFont="1" applyFill="1" applyAlignment="1">
      <alignment horizontal="center" wrapText="1"/>
    </xf>
    <xf numFmtId="0" fontId="6" fillId="0" borderId="3" xfId="0" applyFont="1" applyFill="1" applyBorder="1" applyAlignment="1">
      <alignment horizontal="right"/>
    </xf>
    <xf numFmtId="0" fontId="5" fillId="0" borderId="0" xfId="0" applyFont="1" applyFill="1"/>
    <xf numFmtId="0" fontId="6" fillId="0" borderId="0" xfId="0" applyFont="1" applyFill="1" applyBorder="1" applyAlignment="1">
      <alignment wrapText="1"/>
    </xf>
    <xf numFmtId="164" fontId="6" fillId="0" borderId="0" xfId="0" applyNumberFormat="1" applyFont="1" applyFill="1"/>
    <xf numFmtId="0" fontId="12" fillId="0" borderId="0" xfId="0" applyFont="1" applyFill="1" applyBorder="1" applyAlignment="1">
      <alignment wrapText="1"/>
    </xf>
    <xf numFmtId="0" fontId="5" fillId="0" borderId="0" xfId="0" applyFont="1" applyFill="1" applyAlignment="1">
      <alignment wrapText="1"/>
    </xf>
    <xf numFmtId="0" fontId="16" fillId="0" borderId="0" xfId="0" applyFont="1" applyFill="1"/>
    <xf numFmtId="9" fontId="6" fillId="0" borderId="0" xfId="0" applyNumberFormat="1" applyFont="1" applyFill="1"/>
    <xf numFmtId="0" fontId="6" fillId="0" borderId="0" xfId="0" applyFont="1" applyFill="1" applyBorder="1" applyAlignment="1" applyProtection="1">
      <alignment horizontal="right"/>
    </xf>
    <xf numFmtId="0" fontId="6" fillId="0" borderId="0" xfId="0" applyFont="1" applyFill="1" applyBorder="1" applyAlignment="1"/>
    <xf numFmtId="0" fontId="7" fillId="0" borderId="0" xfId="0" applyFont="1" applyFill="1" applyAlignment="1" applyProtection="1">
      <alignment horizontal="left"/>
      <protection locked="0"/>
    </xf>
    <xf numFmtId="171" fontId="6" fillId="0" borderId="0" xfId="0" applyNumberFormat="1" applyFont="1" applyFill="1" applyBorder="1" applyAlignment="1" applyProtection="1">
      <alignment horizontal="center"/>
      <protection locked="0"/>
    </xf>
    <xf numFmtId="166" fontId="6" fillId="0" borderId="1" xfId="0" applyNumberFormat="1" applyFont="1" applyFill="1" applyBorder="1" applyProtection="1">
      <protection locked="0"/>
    </xf>
    <xf numFmtId="0" fontId="16" fillId="0" borderId="0" xfId="3" applyFont="1" applyBorder="1" applyAlignment="1" applyProtection="1">
      <alignment horizontal="center" vertical="center"/>
      <protection locked="0"/>
    </xf>
    <xf numFmtId="0" fontId="5" fillId="0" borderId="0" xfId="0" applyFont="1" applyFill="1" applyAlignment="1" applyProtection="1">
      <alignment horizontal="left"/>
      <protection locked="0"/>
    </xf>
    <xf numFmtId="0" fontId="6" fillId="0" borderId="0" xfId="0" applyFont="1" applyFill="1" applyProtection="1">
      <protection locked="0"/>
    </xf>
    <xf numFmtId="0" fontId="6" fillId="0" borderId="0" xfId="0" applyFont="1" applyFill="1" applyProtection="1">
      <protection locked="0"/>
    </xf>
    <xf numFmtId="0" fontId="6" fillId="0" borderId="0" xfId="0" applyFont="1" applyFill="1" applyProtection="1">
      <protection locked="0"/>
    </xf>
    <xf numFmtId="0" fontId="6" fillId="0" borderId="0" xfId="0" applyFont="1" applyFill="1" applyProtection="1">
      <protection locked="0"/>
    </xf>
    <xf numFmtId="1" fontId="5" fillId="0" borderId="1" xfId="0" applyNumberFormat="1" applyFont="1" applyFill="1" applyBorder="1" applyAlignment="1" applyProtection="1">
      <alignment horizontal="center" wrapText="1"/>
    </xf>
    <xf numFmtId="0" fontId="7" fillId="0" borderId="0" xfId="0" applyFont="1" applyFill="1"/>
    <xf numFmtId="1" fontId="16" fillId="0" borderId="0" xfId="3" applyNumberFormat="1" applyFont="1" applyProtection="1"/>
    <xf numFmtId="1" fontId="20" fillId="0" borderId="0" xfId="0" applyNumberFormat="1" applyFont="1" applyBorder="1" applyAlignment="1" applyProtection="1">
      <alignment horizontal="center" vertical="center"/>
    </xf>
    <xf numFmtId="0" fontId="19" fillId="6" borderId="1" xfId="0" applyFont="1" applyFill="1" applyBorder="1"/>
    <xf numFmtId="0" fontId="51" fillId="0" borderId="0" xfId="0" applyFont="1"/>
    <xf numFmtId="9" fontId="19" fillId="0" borderId="1" xfId="0" applyNumberFormat="1" applyFont="1" applyFill="1" applyBorder="1" applyAlignment="1">
      <alignment horizontal="right"/>
    </xf>
    <xf numFmtId="165" fontId="19" fillId="6" borderId="1" xfId="0" applyNumberFormat="1" applyFont="1" applyFill="1" applyBorder="1"/>
    <xf numFmtId="0" fontId="51" fillId="0" borderId="0" xfId="0" applyFont="1" applyFill="1"/>
    <xf numFmtId="9" fontId="19" fillId="0" borderId="1" xfId="0" applyNumberFormat="1" applyFont="1" applyBorder="1" applyAlignment="1">
      <alignment horizontal="right"/>
    </xf>
    <xf numFmtId="0" fontId="19" fillId="0" borderId="0" xfId="0" applyFont="1"/>
    <xf numFmtId="165" fontId="19" fillId="0" borderId="0" xfId="0" applyNumberFormat="1" applyFont="1"/>
    <xf numFmtId="165" fontId="19" fillId="0" borderId="1" xfId="0" applyNumberFormat="1" applyFont="1" applyBorder="1"/>
    <xf numFmtId="165" fontId="51" fillId="5" borderId="1" xfId="0" applyNumberFormat="1" applyFont="1" applyFill="1" applyBorder="1"/>
    <xf numFmtId="0" fontId="19" fillId="6" borderId="0" xfId="0" applyFont="1" applyFill="1"/>
    <xf numFmtId="170" fontId="19" fillId="6" borderId="0" xfId="0" applyNumberFormat="1" applyFont="1" applyFill="1"/>
    <xf numFmtId="9" fontId="19" fillId="6" borderId="0" xfId="6" applyFont="1" applyFill="1" applyAlignment="1">
      <alignment horizontal="left"/>
    </xf>
    <xf numFmtId="9" fontId="19" fillId="0" borderId="0" xfId="6" applyFont="1"/>
    <xf numFmtId="170" fontId="19" fillId="0" borderId="0" xfId="0" applyNumberFormat="1" applyFont="1"/>
    <xf numFmtId="0" fontId="51" fillId="6" borderId="1" xfId="0" applyFont="1" applyFill="1" applyBorder="1"/>
    <xf numFmtId="165" fontId="51" fillId="6" borderId="1" xfId="0" applyNumberFormat="1" applyFont="1" applyFill="1" applyBorder="1"/>
    <xf numFmtId="9" fontId="51" fillId="5" borderId="1" xfId="0" applyNumberFormat="1" applyFont="1" applyFill="1" applyBorder="1" applyAlignment="1">
      <alignment horizontal="right"/>
    </xf>
    <xf numFmtId="0" fontId="19" fillId="5" borderId="0" xfId="0" applyFont="1" applyFill="1"/>
    <xf numFmtId="170" fontId="19" fillId="5" borderId="0" xfId="5" applyNumberFormat="1" applyFont="1" applyFill="1"/>
    <xf numFmtId="164" fontId="6" fillId="0" borderId="0" xfId="0" applyNumberFormat="1" applyFont="1" applyFill="1" applyProtection="1"/>
    <xf numFmtId="0" fontId="6" fillId="0" borderId="0" xfId="0" applyFont="1" applyFill="1" applyProtection="1">
      <protection locked="0"/>
    </xf>
    <xf numFmtId="0" fontId="7" fillId="0" borderId="4" xfId="0" applyFont="1" applyBorder="1" applyProtection="1">
      <protection locked="0"/>
    </xf>
    <xf numFmtId="0" fontId="6" fillId="6" borderId="0" xfId="0" applyFont="1" applyFill="1" applyAlignment="1" applyProtection="1">
      <protection locked="0"/>
    </xf>
    <xf numFmtId="0" fontId="6" fillId="6" borderId="0" xfId="0" applyFont="1" applyFill="1" applyProtection="1">
      <protection locked="0"/>
    </xf>
    <xf numFmtId="0" fontId="6" fillId="0" borderId="0" xfId="0" applyFont="1" applyFill="1" applyProtection="1">
      <protection locked="0"/>
    </xf>
    <xf numFmtId="0" fontId="16" fillId="0" borderId="0" xfId="0" applyFont="1" applyFill="1" applyProtection="1"/>
    <xf numFmtId="0" fontId="16" fillId="0" borderId="0" xfId="3" applyFont="1" applyProtection="1"/>
    <xf numFmtId="0" fontId="16" fillId="0" borderId="0" xfId="3" applyFont="1" applyBorder="1" applyProtection="1"/>
    <xf numFmtId="0" fontId="6" fillId="0" borderId="0" xfId="0" applyFont="1" applyFill="1" applyAlignment="1" applyProtection="1">
      <protection locked="0"/>
    </xf>
    <xf numFmtId="0" fontId="6" fillId="0" borderId="0" xfId="0" applyFont="1" applyFill="1" applyProtection="1">
      <protection locked="0"/>
    </xf>
    <xf numFmtId="0" fontId="5" fillId="0" borderId="0" xfId="0" applyFont="1" applyFill="1" applyAlignment="1" applyProtection="1">
      <alignment horizontal="left"/>
      <protection locked="0"/>
    </xf>
    <xf numFmtId="0" fontId="1" fillId="0" borderId="0" xfId="0" applyFont="1" applyFill="1" applyAlignment="1" applyProtection="1">
      <alignment horizontal="right" vertical="center" wrapText="1"/>
      <protection locked="0"/>
    </xf>
    <xf numFmtId="0" fontId="6" fillId="0" borderId="0" xfId="0" applyFont="1" applyFill="1" applyAlignment="1" applyProtection="1">
      <alignment horizontal="left"/>
      <protection locked="0"/>
    </xf>
    <xf numFmtId="0" fontId="6" fillId="0" borderId="15" xfId="0" applyFont="1" applyFill="1" applyBorder="1" applyAlignment="1" applyProtection="1">
      <alignment horizontal="left" wrapText="1"/>
      <protection locked="0"/>
    </xf>
    <xf numFmtId="0" fontId="6" fillId="0" borderId="4" xfId="0" applyFont="1" applyFill="1" applyBorder="1" applyAlignment="1" applyProtection="1">
      <alignment horizontal="left" wrapText="1"/>
      <protection locked="0"/>
    </xf>
    <xf numFmtId="0" fontId="6" fillId="0" borderId="16" xfId="0" applyFont="1" applyFill="1" applyBorder="1" applyAlignment="1" applyProtection="1">
      <alignment horizontal="left" wrapText="1"/>
      <protection locked="0"/>
    </xf>
    <xf numFmtId="0" fontId="16" fillId="0" borderId="0" xfId="0" applyFont="1" applyFill="1" applyBorder="1" applyAlignment="1" applyProtection="1">
      <alignment horizontal="left"/>
      <protection locked="0"/>
    </xf>
    <xf numFmtId="0" fontId="6" fillId="0" borderId="4" xfId="0" applyFont="1" applyFill="1" applyBorder="1" applyProtection="1">
      <protection locked="0"/>
    </xf>
    <xf numFmtId="0" fontId="6" fillId="0" borderId="16" xfId="0" applyFont="1" applyFill="1" applyBorder="1" applyProtection="1">
      <protection locked="0"/>
    </xf>
    <xf numFmtId="0" fontId="16" fillId="0" borderId="0" xfId="0" applyFont="1" applyFill="1" applyAlignment="1" applyProtection="1">
      <alignment horizontal="left"/>
      <protection locked="0"/>
    </xf>
    <xf numFmtId="0" fontId="6" fillId="0" borderId="0" xfId="0" applyFont="1" applyFill="1" applyBorder="1" applyAlignment="1" applyProtection="1">
      <alignment horizontal="center"/>
      <protection locked="0"/>
    </xf>
    <xf numFmtId="0" fontId="6" fillId="0" borderId="0" xfId="0" applyFont="1" applyFill="1" applyAlignment="1" applyProtection="1">
      <alignment horizontal="right"/>
      <protection locked="0"/>
    </xf>
    <xf numFmtId="0" fontId="6" fillId="0" borderId="0" xfId="0" applyFont="1" applyFill="1" applyBorder="1" applyAlignment="1" applyProtection="1">
      <alignment horizontal="right"/>
      <protection locked="0"/>
    </xf>
    <xf numFmtId="0" fontId="9" fillId="0" borderId="0" xfId="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0" xfId="0" applyFont="1" applyFill="1" applyBorder="1" applyProtection="1">
      <protection locked="0"/>
    </xf>
    <xf numFmtId="0" fontId="16" fillId="0" borderId="0" xfId="0" applyFont="1" applyFill="1" applyBorder="1" applyAlignment="1" applyProtection="1">
      <alignment horizontal="left" vertical="center"/>
      <protection locked="0"/>
    </xf>
    <xf numFmtId="0" fontId="6" fillId="0" borderId="13" xfId="0" applyFont="1" applyFill="1" applyBorder="1" applyAlignment="1" applyProtection="1">
      <alignment horizontal="center"/>
      <protection locked="0"/>
    </xf>
    <xf numFmtId="0" fontId="6" fillId="0" borderId="20"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6" fillId="0" borderId="21" xfId="0" applyFont="1" applyFill="1" applyBorder="1" applyAlignment="1" applyProtection="1">
      <alignment horizontal="center"/>
      <protection locked="0"/>
    </xf>
    <xf numFmtId="0" fontId="6" fillId="0" borderId="6" xfId="0" applyFont="1" applyFill="1" applyBorder="1" applyAlignment="1" applyProtection="1">
      <alignment horizontal="center"/>
      <protection locked="0"/>
    </xf>
    <xf numFmtId="164" fontId="5" fillId="0" borderId="1" xfId="0" applyNumberFormat="1" applyFont="1" applyFill="1" applyBorder="1" applyAlignment="1" applyProtection="1">
      <alignment horizontal="center"/>
    </xf>
    <xf numFmtId="0" fontId="7" fillId="0" borderId="7" xfId="0" applyFont="1" applyFill="1" applyBorder="1" applyAlignment="1" applyProtection="1">
      <alignment horizontal="left"/>
      <protection locked="0"/>
    </xf>
    <xf numFmtId="0" fontId="16" fillId="0" borderId="7" xfId="0" applyFont="1" applyFill="1" applyBorder="1" applyAlignment="1" applyProtection="1">
      <alignment horizontal="left"/>
      <protection locked="0"/>
    </xf>
    <xf numFmtId="0" fontId="6" fillId="0" borderId="7" xfId="0" applyFont="1" applyFill="1" applyBorder="1" applyAlignment="1" applyProtection="1">
      <protection locked="0"/>
    </xf>
    <xf numFmtId="0" fontId="6" fillId="0" borderId="9" xfId="0" applyFont="1" applyFill="1" applyBorder="1" applyAlignment="1" applyProtection="1">
      <protection locked="0"/>
    </xf>
    <xf numFmtId="0" fontId="6" fillId="0" borderId="0" xfId="0" applyFont="1" applyFill="1" applyAlignment="1" applyProtection="1">
      <protection locked="0"/>
    </xf>
    <xf numFmtId="0" fontId="6" fillId="0" borderId="0" xfId="0" applyFont="1" applyFill="1" applyProtection="1">
      <protection locked="0"/>
    </xf>
    <xf numFmtId="0" fontId="6" fillId="0" borderId="0" xfId="0" applyFont="1" applyFill="1" applyBorder="1" applyAlignment="1" applyProtection="1">
      <protection locked="0"/>
    </xf>
    <xf numFmtId="0" fontId="6" fillId="0" borderId="0" xfId="0" applyFont="1" applyFill="1" applyBorder="1" applyAlignment="1">
      <alignment horizontal="center" wrapText="1"/>
    </xf>
    <xf numFmtId="0" fontId="16" fillId="0" borderId="0" xfId="0" applyFont="1" applyAlignment="1"/>
    <xf numFmtId="0" fontId="0" fillId="0" borderId="0" xfId="0" applyBorder="1" applyAlignment="1"/>
    <xf numFmtId="0" fontId="25" fillId="0" borderId="0" xfId="0" applyFont="1" applyFill="1" applyAlignment="1">
      <alignment horizontal="right"/>
    </xf>
    <xf numFmtId="0" fontId="26" fillId="0" borderId="0" xfId="0" applyFont="1" applyFill="1" applyAlignment="1"/>
    <xf numFmtId="164" fontId="16" fillId="0" borderId="0" xfId="0" applyNumberFormat="1" applyFont="1" applyBorder="1" applyAlignment="1">
      <alignment horizontal="center"/>
    </xf>
    <xf numFmtId="0" fontId="16" fillId="0" borderId="15" xfId="0" applyFont="1" applyBorder="1" applyAlignment="1"/>
    <xf numFmtId="0" fontId="0" fillId="0" borderId="4" xfId="0" applyBorder="1" applyAlignment="1"/>
    <xf numFmtId="0" fontId="0" fillId="0" borderId="16" xfId="0" applyBorder="1" applyAlignment="1"/>
    <xf numFmtId="0" fontId="16" fillId="6" borderId="29" xfId="0" applyFont="1" applyFill="1" applyBorder="1" applyAlignment="1"/>
    <xf numFmtId="0" fontId="16" fillId="6" borderId="30" xfId="0" applyFont="1" applyFill="1" applyBorder="1" applyAlignment="1"/>
    <xf numFmtId="0" fontId="16" fillId="6" borderId="31" xfId="0" applyFont="1" applyFill="1" applyBorder="1" applyAlignment="1"/>
    <xf numFmtId="0" fontId="6" fillId="0" borderId="0" xfId="0" applyFont="1" applyFill="1" applyAlignment="1" applyProtection="1">
      <protection locked="0"/>
    </xf>
    <xf numFmtId="0" fontId="6" fillId="0" borderId="0" xfId="0" applyFont="1" applyFill="1" applyProtection="1">
      <protection locked="0"/>
    </xf>
    <xf numFmtId="0" fontId="16" fillId="0" borderId="10" xfId="3" applyFont="1" applyBorder="1" applyAlignment="1" applyProtection="1">
      <alignment horizontal="center"/>
      <protection locked="0"/>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164" fontId="6" fillId="0" borderId="10" xfId="0" applyNumberFormat="1" applyFont="1" applyFill="1" applyBorder="1" applyProtection="1"/>
    <xf numFmtId="0" fontId="6" fillId="0" borderId="20" xfId="0" applyFont="1" applyFill="1" applyBorder="1" applyAlignment="1">
      <alignment horizontal="left" vertical="center"/>
    </xf>
    <xf numFmtId="164" fontId="6" fillId="0" borderId="1" xfId="0" applyNumberFormat="1" applyFont="1" applyFill="1" applyBorder="1" applyAlignment="1" applyProtection="1">
      <protection locked="0"/>
    </xf>
    <xf numFmtId="164" fontId="6" fillId="0" borderId="4" xfId="0" applyNumberFormat="1" applyFont="1" applyFill="1" applyBorder="1" applyAlignment="1" applyProtection="1"/>
    <xf numFmtId="164" fontId="6" fillId="0" borderId="1" xfId="0" applyNumberFormat="1" applyFont="1" applyFill="1" applyBorder="1" applyAlignment="1" applyProtection="1"/>
    <xf numFmtId="164" fontId="6" fillId="0" borderId="3" xfId="0" applyNumberFormat="1" applyFont="1" applyFill="1" applyBorder="1" applyProtection="1"/>
    <xf numFmtId="164" fontId="6" fillId="0" borderId="5" xfId="0" applyNumberFormat="1" applyFont="1" applyFill="1" applyBorder="1" applyProtection="1"/>
    <xf numFmtId="172" fontId="6" fillId="0" borderId="2" xfId="0" applyNumberFormat="1" applyFont="1" applyFill="1" applyBorder="1" applyProtection="1"/>
    <xf numFmtId="0" fontId="16" fillId="0" borderId="0" xfId="3" applyFont="1" applyBorder="1" applyProtection="1">
      <protection locked="0"/>
    </xf>
    <xf numFmtId="0" fontId="27" fillId="6" borderId="0" xfId="3" applyFont="1" applyFill="1" applyAlignment="1" applyProtection="1">
      <protection locked="0"/>
    </xf>
    <xf numFmtId="49" fontId="16" fillId="0" borderId="10" xfId="3" applyNumberFormat="1" applyFont="1" applyBorder="1" applyProtection="1"/>
    <xf numFmtId="1" fontId="16" fillId="0" borderId="10" xfId="3" applyNumberFormat="1" applyFont="1" applyBorder="1" applyProtection="1"/>
    <xf numFmtId="1" fontId="16" fillId="0" borderId="10" xfId="3" applyNumberFormat="1" applyFont="1" applyBorder="1" applyAlignment="1" applyProtection="1">
      <alignment horizontal="center"/>
    </xf>
    <xf numFmtId="0" fontId="11" fillId="0" borderId="0" xfId="3" applyFont="1" applyProtection="1">
      <protection locked="0"/>
    </xf>
    <xf numFmtId="0" fontId="11" fillId="0" borderId="0" xfId="3" applyFont="1" applyBorder="1" applyAlignment="1" applyProtection="1"/>
    <xf numFmtId="0" fontId="11" fillId="0" borderId="0" xfId="3" applyFont="1" applyBorder="1" applyAlignment="1" applyProtection="1">
      <protection locked="0"/>
    </xf>
    <xf numFmtId="0" fontId="10" fillId="0" borderId="0" xfId="3" applyFont="1" applyBorder="1" applyAlignment="1" applyProtection="1">
      <alignment horizontal="center"/>
      <protection locked="0"/>
    </xf>
    <xf numFmtId="0" fontId="0" fillId="0" borderId="0" xfId="0" applyBorder="1" applyAlignment="1"/>
    <xf numFmtId="0" fontId="16" fillId="0" borderId="0" xfId="3" applyFont="1" applyBorder="1" applyAlignment="1" applyProtection="1">
      <alignment horizontal="center"/>
      <protection locked="0"/>
    </xf>
    <xf numFmtId="0" fontId="16" fillId="0" borderId="10" xfId="3" applyNumberFormat="1" applyFont="1" applyBorder="1" applyProtection="1"/>
    <xf numFmtId="168" fontId="16" fillId="0" borderId="0" xfId="3" applyNumberFormat="1" applyFont="1" applyBorder="1" applyAlignment="1" applyProtection="1">
      <alignment horizontal="left"/>
    </xf>
    <xf numFmtId="0" fontId="20" fillId="0" borderId="0" xfId="0" applyNumberFormat="1" applyFont="1" applyBorder="1" applyAlignment="1" applyProtection="1">
      <alignment horizontal="center" vertical="center"/>
    </xf>
    <xf numFmtId="0" fontId="6" fillId="0" borderId="13" xfId="0" applyFont="1" applyFill="1" applyBorder="1" applyAlignment="1">
      <alignment horizontal="left" wrapText="1"/>
    </xf>
    <xf numFmtId="0" fontId="0" fillId="0" borderId="0" xfId="0" applyAlignment="1">
      <alignment horizontal="left"/>
    </xf>
    <xf numFmtId="172" fontId="6" fillId="0" borderId="1" xfId="0" applyNumberFormat="1" applyFont="1" applyFill="1" applyBorder="1" applyProtection="1"/>
    <xf numFmtId="164" fontId="6" fillId="0" borderId="1" xfId="0" applyNumberFormat="1" applyFont="1" applyFill="1" applyBorder="1" applyAlignment="1"/>
    <xf numFmtId="172" fontId="6" fillId="0" borderId="1" xfId="0" applyNumberFormat="1" applyFont="1" applyFill="1" applyBorder="1" applyProtection="1">
      <protection locked="0"/>
    </xf>
    <xf numFmtId="0" fontId="7" fillId="0" borderId="0" xfId="0" applyFont="1" applyFill="1" applyBorder="1" applyAlignment="1"/>
    <xf numFmtId="1" fontId="11" fillId="0" borderId="10" xfId="3" applyNumberFormat="1" applyFont="1" applyBorder="1" applyAlignment="1" applyProtection="1">
      <alignment horizontal="center"/>
      <protection locked="0"/>
    </xf>
    <xf numFmtId="164" fontId="6" fillId="0" borderId="0" xfId="0" applyNumberFormat="1" applyFont="1" applyFill="1" applyBorder="1" applyAlignment="1"/>
    <xf numFmtId="164" fontId="6" fillId="0" borderId="0" xfId="0" applyNumberFormat="1" applyFont="1" applyFill="1" applyBorder="1" applyAlignment="1" applyProtection="1"/>
    <xf numFmtId="172" fontId="5" fillId="0" borderId="0" xfId="0" applyNumberFormat="1" applyFont="1" applyFill="1" applyBorder="1" applyAlignment="1" applyProtection="1"/>
    <xf numFmtId="164" fontId="6" fillId="0" borderId="6" xfId="0" applyNumberFormat="1" applyFont="1" applyFill="1" applyBorder="1" applyAlignment="1" applyProtection="1"/>
    <xf numFmtId="164" fontId="6" fillId="0" borderId="0" xfId="0" applyNumberFormat="1" applyFont="1" applyFill="1" applyBorder="1" applyProtection="1"/>
    <xf numFmtId="172" fontId="6" fillId="0" borderId="0" xfId="0" applyNumberFormat="1" applyFont="1" applyFill="1" applyBorder="1" applyProtection="1"/>
    <xf numFmtId="164" fontId="5" fillId="0" borderId="1" xfId="0" applyNumberFormat="1" applyFont="1" applyFill="1" applyBorder="1" applyAlignment="1" applyProtection="1"/>
    <xf numFmtId="164" fontId="5" fillId="0" borderId="1" xfId="0" applyNumberFormat="1" applyFont="1" applyFill="1" applyBorder="1" applyAlignment="1"/>
    <xf numFmtId="0" fontId="6" fillId="0" borderId="0" xfId="0" applyFont="1" applyFill="1" applyProtection="1">
      <protection locked="0"/>
    </xf>
    <xf numFmtId="0" fontId="16" fillId="0" borderId="0" xfId="3" applyFont="1" applyAlignment="1" applyProtection="1">
      <protection locked="0"/>
    </xf>
    <xf numFmtId="0" fontId="11" fillId="0" borderId="0" xfId="3" applyFont="1" applyAlignment="1" applyProtection="1">
      <protection locked="0"/>
    </xf>
    <xf numFmtId="1" fontId="16" fillId="0" borderId="0" xfId="3" applyNumberFormat="1" applyFont="1" applyBorder="1" applyAlignment="1" applyProtection="1">
      <alignment horizontal="center"/>
    </xf>
    <xf numFmtId="0" fontId="6" fillId="0" borderId="0" xfId="3" applyFont="1" applyAlignment="1" applyProtection="1">
      <protection locked="0"/>
    </xf>
    <xf numFmtId="0" fontId="2" fillId="0" borderId="0" xfId="3" applyAlignment="1" applyProtection="1">
      <protection locked="0"/>
    </xf>
    <xf numFmtId="0" fontId="2" fillId="0" borderId="0" xfId="0" applyFont="1" applyAlignment="1">
      <alignment horizontal="center"/>
    </xf>
    <xf numFmtId="0" fontId="2" fillId="0" borderId="0" xfId="0" applyFont="1" applyAlignment="1">
      <alignment horizontal="left"/>
    </xf>
    <xf numFmtId="0" fontId="19" fillId="0" borderId="13" xfId="3" applyFont="1" applyBorder="1" applyAlignment="1" applyProtection="1">
      <alignment horizontal="left"/>
      <protection locked="0"/>
    </xf>
    <xf numFmtId="1" fontId="16" fillId="0" borderId="0" xfId="3" applyNumberFormat="1" applyFont="1" applyBorder="1" applyProtection="1">
      <protection locked="0"/>
    </xf>
    <xf numFmtId="1" fontId="16" fillId="0" borderId="1" xfId="3" applyNumberFormat="1" applyFont="1" applyBorder="1" applyProtection="1"/>
    <xf numFmtId="0" fontId="16" fillId="0" borderId="0" xfId="3" applyFont="1" applyBorder="1" applyAlignment="1" applyProtection="1">
      <alignment vertical="center"/>
      <protection locked="0"/>
    </xf>
    <xf numFmtId="0" fontId="6" fillId="0" borderId="0" xfId="3" applyFont="1" applyAlignment="1" applyProtection="1">
      <alignment horizontal="center" vertical="center"/>
      <protection locked="0"/>
    </xf>
    <xf numFmtId="0" fontId="6" fillId="0" borderId="12" xfId="3" applyFont="1" applyBorder="1" applyProtection="1">
      <protection locked="0"/>
    </xf>
    <xf numFmtId="0" fontId="33" fillId="0" borderId="0" xfId="3" applyFont="1" applyBorder="1" applyProtection="1">
      <protection locked="0"/>
    </xf>
    <xf numFmtId="0" fontId="6" fillId="0" borderId="0" xfId="3" applyFont="1" applyBorder="1" applyProtection="1">
      <protection locked="0"/>
    </xf>
    <xf numFmtId="0" fontId="33" fillId="0" borderId="0" xfId="3" applyFont="1" applyProtection="1">
      <protection locked="0"/>
    </xf>
    <xf numFmtId="0" fontId="34" fillId="0" borderId="0" xfId="3" applyFont="1" applyBorder="1" applyAlignment="1" applyProtection="1">
      <protection locked="0"/>
    </xf>
    <xf numFmtId="0" fontId="6" fillId="0" borderId="0" xfId="3" applyFont="1" applyProtection="1"/>
    <xf numFmtId="0" fontId="6" fillId="0" borderId="0" xfId="3" applyFont="1" applyBorder="1" applyAlignment="1" applyProtection="1">
      <protection locked="0"/>
    </xf>
    <xf numFmtId="0" fontId="2" fillId="0" borderId="0" xfId="3" applyBorder="1" applyAlignment="1" applyProtection="1">
      <protection locked="0"/>
    </xf>
    <xf numFmtId="0" fontId="6" fillId="0" borderId="0" xfId="3" applyFont="1" applyBorder="1" applyProtection="1"/>
    <xf numFmtId="0" fontId="10" fillId="6" borderId="34" xfId="3" applyFont="1" applyFill="1" applyBorder="1" applyProtection="1">
      <protection locked="0"/>
    </xf>
    <xf numFmtId="0" fontId="10" fillId="6" borderId="35" xfId="3" applyFont="1" applyFill="1" applyBorder="1" applyProtection="1">
      <protection locked="0"/>
    </xf>
    <xf numFmtId="0" fontId="10" fillId="6" borderId="13" xfId="3" applyFont="1" applyFill="1" applyBorder="1" applyProtection="1">
      <protection locked="0"/>
    </xf>
    <xf numFmtId="0" fontId="10" fillId="6" borderId="0" xfId="3" applyFont="1" applyFill="1" applyBorder="1" applyProtection="1">
      <protection locked="0"/>
    </xf>
    <xf numFmtId="0" fontId="10" fillId="6" borderId="20" xfId="3" applyFont="1" applyFill="1" applyBorder="1" applyProtection="1">
      <protection locked="0"/>
    </xf>
    <xf numFmtId="0" fontId="6" fillId="6" borderId="13" xfId="3" applyFont="1" applyFill="1" applyBorder="1" applyProtection="1">
      <protection locked="0"/>
    </xf>
    <xf numFmtId="0" fontId="10" fillId="6" borderId="8" xfId="3" applyFont="1" applyFill="1" applyBorder="1" applyProtection="1">
      <protection locked="0"/>
    </xf>
    <xf numFmtId="0" fontId="10" fillId="6" borderId="10" xfId="3" applyFont="1" applyFill="1" applyBorder="1" applyProtection="1">
      <protection locked="0"/>
    </xf>
    <xf numFmtId="0" fontId="10" fillId="6" borderId="9" xfId="3" applyFont="1" applyFill="1" applyBorder="1" applyProtection="1">
      <protection locked="0"/>
    </xf>
    <xf numFmtId="0" fontId="6" fillId="0" borderId="0" xfId="0" applyFont="1" applyFill="1" applyAlignment="1" applyProtection="1">
      <protection locked="0"/>
    </xf>
    <xf numFmtId="0" fontId="6" fillId="0" borderId="0" xfId="0" applyFont="1" applyFill="1" applyProtection="1">
      <protection locked="0"/>
    </xf>
    <xf numFmtId="1" fontId="20" fillId="0" borderId="0" xfId="3" applyNumberFormat="1" applyFont="1" applyAlignment="1" applyProtection="1">
      <alignment horizontal="center"/>
    </xf>
    <xf numFmtId="0" fontId="16" fillId="0" borderId="0" xfId="3" applyFont="1" applyBorder="1" applyAlignment="1" applyProtection="1">
      <alignment horizontal="right" vertical="center"/>
      <protection locked="0"/>
    </xf>
    <xf numFmtId="0" fontId="7" fillId="0" borderId="0" xfId="3" applyFont="1" applyBorder="1" applyAlignment="1" applyProtection="1">
      <alignment horizontal="center" vertical="center"/>
      <protection locked="0"/>
    </xf>
    <xf numFmtId="0" fontId="45" fillId="0" borderId="0" xfId="3" applyFont="1" applyProtection="1">
      <protection locked="0"/>
    </xf>
    <xf numFmtId="0" fontId="44" fillId="6" borderId="0" xfId="3" applyFont="1" applyFill="1" applyAlignment="1" applyProtection="1">
      <alignment horizontal="center"/>
      <protection locked="0"/>
    </xf>
    <xf numFmtId="0" fontId="53" fillId="6" borderId="0" xfId="3" applyFont="1" applyFill="1" applyAlignment="1" applyProtection="1">
      <alignment horizontal="center"/>
      <protection locked="0"/>
    </xf>
    <xf numFmtId="0" fontId="24" fillId="6" borderId="0" xfId="3" applyFont="1" applyFill="1" applyAlignment="1" applyProtection="1">
      <alignment horizontal="center" vertical="center"/>
      <protection locked="0"/>
    </xf>
    <xf numFmtId="0" fontId="45" fillId="0" borderId="0" xfId="3" applyFont="1" applyFill="1" applyBorder="1" applyProtection="1">
      <protection locked="0"/>
    </xf>
    <xf numFmtId="0" fontId="16" fillId="0" borderId="0" xfId="3" applyFont="1" applyFill="1" applyProtection="1">
      <protection locked="0"/>
    </xf>
    <xf numFmtId="0" fontId="7" fillId="0" borderId="0" xfId="3" applyFont="1" applyFill="1" applyProtection="1">
      <protection locked="0"/>
    </xf>
    <xf numFmtId="0" fontId="6" fillId="0" borderId="0" xfId="3" applyFont="1" applyFill="1" applyProtection="1">
      <protection locked="0"/>
    </xf>
    <xf numFmtId="0" fontId="16" fillId="4" borderId="0" xfId="3" applyFont="1" applyFill="1" applyProtection="1">
      <protection locked="0"/>
    </xf>
    <xf numFmtId="0" fontId="7" fillId="0" borderId="10" xfId="3" applyFont="1" applyBorder="1" applyProtection="1">
      <protection locked="0"/>
    </xf>
    <xf numFmtId="0" fontId="16" fillId="6" borderId="0" xfId="3" applyFont="1" applyFill="1" applyProtection="1">
      <protection locked="0"/>
    </xf>
    <xf numFmtId="0" fontId="6" fillId="0" borderId="10" xfId="0" applyNumberFormat="1" applyFont="1" applyFill="1" applyBorder="1" applyAlignment="1" applyProtection="1">
      <alignment horizontal="left" vertical="top"/>
      <protection locked="0"/>
    </xf>
    <xf numFmtId="0" fontId="6" fillId="0" borderId="0" xfId="0" applyFont="1" applyFill="1" applyProtection="1">
      <protection locked="0"/>
    </xf>
    <xf numFmtId="0" fontId="11" fillId="0" borderId="0" xfId="3" applyFont="1" applyAlignment="1" applyProtection="1">
      <protection locked="0"/>
    </xf>
    <xf numFmtId="0" fontId="16" fillId="0" borderId="4" xfId="3" applyNumberFormat="1" applyFont="1" applyBorder="1" applyAlignment="1" applyProtection="1">
      <alignment horizontal="left"/>
    </xf>
    <xf numFmtId="0" fontId="2" fillId="0" borderId="4" xfId="3" applyNumberFormat="1" applyBorder="1" applyAlignment="1">
      <alignment horizontal="left"/>
    </xf>
    <xf numFmtId="0" fontId="6" fillId="0" borderId="0" xfId="0" applyFont="1" applyFill="1" applyAlignment="1" applyProtection="1">
      <alignment horizontal="left"/>
      <protection locked="0"/>
    </xf>
    <xf numFmtId="0" fontId="42" fillId="6" borderId="0" xfId="0" applyFont="1" applyFill="1" applyBorder="1" applyAlignment="1" applyProtection="1">
      <alignment horizontal="left" vertical="center" wrapText="1"/>
      <protection locked="0"/>
    </xf>
    <xf numFmtId="0" fontId="7" fillId="0" borderId="0" xfId="0" applyFont="1" applyBorder="1" applyAlignment="1" applyProtection="1">
      <alignment horizontal="center" wrapText="1"/>
      <protection locked="0"/>
    </xf>
    <xf numFmtId="0" fontId="16" fillId="0" borderId="0" xfId="0" applyFont="1" applyFill="1" applyAlignment="1" applyProtection="1">
      <alignment wrapText="1"/>
    </xf>
    <xf numFmtId="0" fontId="6" fillId="0" borderId="0" xfId="0" applyFont="1" applyFill="1" applyAlignment="1" applyProtection="1">
      <alignment wrapText="1"/>
    </xf>
    <xf numFmtId="0" fontId="44" fillId="6" borderId="0" xfId="0" applyFont="1" applyFill="1" applyAlignment="1" applyProtection="1">
      <alignment horizontal="center"/>
      <protection locked="0"/>
    </xf>
    <xf numFmtId="0" fontId="24" fillId="0" borderId="0" xfId="0" applyFont="1" applyBorder="1" applyAlignment="1" applyProtection="1">
      <alignment horizontal="left"/>
      <protection locked="0"/>
    </xf>
    <xf numFmtId="0" fontId="17" fillId="0" borderId="0" xfId="0" applyFont="1" applyBorder="1" applyAlignment="1" applyProtection="1">
      <alignment horizontal="left"/>
      <protection locked="0"/>
    </xf>
    <xf numFmtId="49" fontId="16" fillId="0" borderId="0" xfId="0" applyNumberFormat="1" applyFont="1" applyBorder="1" applyAlignment="1" applyProtection="1">
      <alignment horizontal="left"/>
    </xf>
    <xf numFmtId="0" fontId="16" fillId="0" borderId="0" xfId="0" applyFont="1" applyBorder="1" applyAlignment="1" applyProtection="1">
      <alignment horizontal="left"/>
    </xf>
    <xf numFmtId="0" fontId="16" fillId="0" borderId="0" xfId="0" applyFont="1" applyBorder="1" applyAlignment="1" applyProtection="1">
      <alignment horizontal="left" vertical="center"/>
      <protection locked="0"/>
    </xf>
    <xf numFmtId="0" fontId="44" fillId="6" borderId="0" xfId="3" applyFont="1" applyFill="1" applyAlignment="1" applyProtection="1">
      <alignment horizontal="center"/>
      <protection locked="0"/>
    </xf>
    <xf numFmtId="0" fontId="24" fillId="0" borderId="0" xfId="3" applyFont="1" applyBorder="1" applyAlignment="1" applyProtection="1">
      <alignment horizontal="left"/>
      <protection locked="0"/>
    </xf>
    <xf numFmtId="0" fontId="17" fillId="0" borderId="0" xfId="3" applyFont="1" applyBorder="1" applyAlignment="1" applyProtection="1">
      <alignment horizontal="left"/>
      <protection locked="0"/>
    </xf>
    <xf numFmtId="0" fontId="20" fillId="0" borderId="0" xfId="3" applyNumberFormat="1" applyFont="1" applyBorder="1" applyAlignment="1" applyProtection="1">
      <alignment horizontal="left"/>
    </xf>
    <xf numFmtId="0" fontId="16" fillId="0" borderId="0" xfId="3" applyFont="1" applyBorder="1" applyAlignment="1" applyProtection="1">
      <alignment horizontal="left" vertical="center"/>
      <protection locked="0"/>
    </xf>
    <xf numFmtId="0" fontId="7" fillId="0" borderId="0" xfId="3" applyFont="1" applyBorder="1" applyAlignment="1" applyProtection="1">
      <alignment horizontal="center" wrapText="1"/>
      <protection locked="0"/>
    </xf>
    <xf numFmtId="0" fontId="42" fillId="6" borderId="0" xfId="3" applyFont="1" applyFill="1" applyBorder="1" applyAlignment="1" applyProtection="1">
      <alignment horizontal="left" vertical="center" wrapText="1"/>
      <protection locked="0"/>
    </xf>
    <xf numFmtId="0" fontId="42" fillId="0" borderId="0" xfId="3" applyFont="1" applyBorder="1" applyAlignment="1" applyProtection="1">
      <alignment vertical="center" wrapText="1"/>
      <protection locked="0"/>
    </xf>
    <xf numFmtId="0" fontId="16" fillId="0" borderId="0" xfId="3" applyFont="1" applyBorder="1" applyAlignment="1" applyProtection="1">
      <alignment vertical="center" wrapText="1"/>
      <protection locked="0"/>
    </xf>
    <xf numFmtId="167" fontId="6" fillId="0" borderId="1" xfId="0" applyNumberFormat="1" applyFont="1" applyFill="1" applyBorder="1" applyAlignment="1" applyProtection="1">
      <alignment horizontal="left"/>
      <protection locked="0"/>
    </xf>
    <xf numFmtId="0" fontId="6" fillId="0" borderId="15" xfId="0" applyFont="1" applyFill="1" applyBorder="1" applyAlignment="1" applyProtection="1">
      <alignment horizontal="left"/>
      <protection locked="0"/>
    </xf>
    <xf numFmtId="0" fontId="0" fillId="0" borderId="4" xfId="0" applyBorder="1" applyAlignment="1" applyProtection="1">
      <alignment horizontal="left"/>
      <protection locked="0"/>
    </xf>
    <xf numFmtId="0" fontId="0" fillId="0" borderId="16" xfId="0" applyBorder="1" applyAlignment="1" applyProtection="1">
      <alignment horizontal="left"/>
      <protection locked="0"/>
    </xf>
    <xf numFmtId="168" fontId="6" fillId="0" borderId="15" xfId="0" applyNumberFormat="1" applyFont="1" applyFill="1" applyBorder="1" applyAlignment="1" applyProtection="1">
      <alignment horizontal="left"/>
      <protection locked="0"/>
    </xf>
    <xf numFmtId="0" fontId="5" fillId="0" borderId="0" xfId="0" applyFont="1" applyFill="1" applyAlignment="1" applyProtection="1">
      <alignment horizontal="left"/>
      <protection locked="0"/>
    </xf>
    <xf numFmtId="0" fontId="6" fillId="0" borderId="0" xfId="0" applyFont="1" applyFill="1" applyAlignment="1" applyProtection="1">
      <protection locked="0"/>
    </xf>
    <xf numFmtId="0" fontId="6" fillId="0" borderId="0" xfId="0" applyFont="1" applyFill="1" applyProtection="1">
      <protection locked="0"/>
    </xf>
    <xf numFmtId="49" fontId="6" fillId="0" borderId="17" xfId="0" applyNumberFormat="1" applyFont="1" applyFill="1" applyBorder="1" applyAlignment="1" applyProtection="1">
      <protection locked="0"/>
    </xf>
    <xf numFmtId="0" fontId="0" fillId="0" borderId="19" xfId="0" applyBorder="1" applyAlignment="1" applyProtection="1">
      <protection locked="0"/>
    </xf>
    <xf numFmtId="0" fontId="6" fillId="0" borderId="0" xfId="0" applyFont="1" applyFill="1" applyBorder="1" applyAlignment="1" applyProtection="1">
      <protection locked="0"/>
    </xf>
    <xf numFmtId="0" fontId="6" fillId="0" borderId="10" xfId="0" applyFont="1" applyFill="1" applyBorder="1" applyAlignment="1" applyProtection="1">
      <alignment horizontal="left" wrapText="1"/>
      <protection locked="0"/>
    </xf>
    <xf numFmtId="0" fontId="0" fillId="0" borderId="10" xfId="0" applyBorder="1" applyAlignment="1" applyProtection="1">
      <alignment horizontal="left" wrapText="1"/>
      <protection locked="0"/>
    </xf>
    <xf numFmtId="0" fontId="6" fillId="5" borderId="0" xfId="0" applyFont="1" applyFill="1" applyBorder="1" applyAlignment="1" applyProtection="1">
      <alignment horizontal="left" vertical="top" wrapText="1"/>
      <protection locked="0"/>
    </xf>
    <xf numFmtId="0" fontId="0" fillId="0" borderId="0" xfId="0" applyAlignment="1">
      <alignment horizontal="left" vertical="top" wrapText="1"/>
    </xf>
    <xf numFmtId="0" fontId="1" fillId="0" borderId="0" xfId="0" applyFont="1" applyFill="1" applyAlignment="1" applyProtection="1">
      <alignment horizontal="right" vertical="center" wrapText="1"/>
      <protection locked="0"/>
    </xf>
    <xf numFmtId="0" fontId="0" fillId="0" borderId="0" xfId="0" applyAlignment="1">
      <alignment horizontal="right" vertical="center" wrapText="1"/>
    </xf>
    <xf numFmtId="0" fontId="0" fillId="0" borderId="20" xfId="0" applyBorder="1" applyAlignment="1">
      <alignment horizontal="right" vertical="center" wrapText="1"/>
    </xf>
    <xf numFmtId="0" fontId="5" fillId="0" borderId="0" xfId="0" applyFont="1" applyFill="1" applyBorder="1" applyAlignment="1" applyProtection="1">
      <alignment horizontal="left"/>
    </xf>
    <xf numFmtId="0" fontId="3" fillId="0" borderId="0" xfId="0" applyFont="1" applyBorder="1" applyAlignment="1">
      <alignment horizontal="left"/>
    </xf>
    <xf numFmtId="0" fontId="0" fillId="0" borderId="0" xfId="0" applyBorder="1" applyAlignment="1">
      <alignment horizontal="left"/>
    </xf>
    <xf numFmtId="0" fontId="6" fillId="0" borderId="0" xfId="0" applyFont="1" applyFill="1" applyBorder="1" applyAlignment="1" applyProtection="1">
      <alignment horizontal="center" wrapText="1"/>
      <protection locked="0"/>
    </xf>
    <xf numFmtId="0" fontId="0" fillId="0" borderId="0" xfId="0" applyAlignment="1">
      <alignment horizontal="center" wrapText="1"/>
    </xf>
    <xf numFmtId="164" fontId="6" fillId="0" borderId="10" xfId="0" applyNumberFormat="1" applyFont="1" applyFill="1" applyBorder="1" applyAlignment="1" applyProtection="1">
      <alignment horizontal="left"/>
      <protection locked="0"/>
    </xf>
    <xf numFmtId="0" fontId="0" fillId="0" borderId="10" xfId="0" applyBorder="1" applyAlignment="1" applyProtection="1">
      <alignment horizontal="left"/>
      <protection locked="0"/>
    </xf>
    <xf numFmtId="0" fontId="16" fillId="0" borderId="1" xfId="3" applyFont="1" applyBorder="1" applyAlignment="1">
      <alignment horizontal="center"/>
    </xf>
    <xf numFmtId="0" fontId="2" fillId="0" borderId="1" xfId="3" applyFont="1" applyBorder="1" applyAlignment="1">
      <alignment horizontal="center"/>
    </xf>
    <xf numFmtId="0" fontId="20" fillId="0" borderId="0" xfId="3" applyFont="1" applyAlignment="1"/>
    <xf numFmtId="0" fontId="16" fillId="0" borderId="0" xfId="3" applyFont="1" applyAlignment="1"/>
    <xf numFmtId="1" fontId="16" fillId="0" borderId="15" xfId="3" applyNumberFormat="1" applyFont="1" applyBorder="1" applyAlignment="1">
      <alignment horizontal="center"/>
    </xf>
    <xf numFmtId="1" fontId="16" fillId="0" borderId="16" xfId="3" applyNumberFormat="1" applyFont="1" applyBorder="1" applyAlignment="1">
      <alignment horizontal="center"/>
    </xf>
    <xf numFmtId="0" fontId="16" fillId="0" borderId="30" xfId="3" applyFont="1" applyBorder="1" applyAlignment="1">
      <alignment horizontal="center"/>
    </xf>
    <xf numFmtId="0" fontId="11" fillId="0" borderId="24" xfId="3" applyFont="1" applyBorder="1" applyAlignment="1"/>
    <xf numFmtId="0" fontId="11" fillId="0" borderId="22" xfId="3" applyFont="1" applyBorder="1" applyAlignment="1"/>
    <xf numFmtId="165" fontId="11" fillId="6" borderId="22" xfId="3" applyNumberFormat="1" applyFont="1" applyFill="1" applyBorder="1" applyAlignment="1" applyProtection="1"/>
    <xf numFmtId="165" fontId="11" fillId="6" borderId="23" xfId="3" applyNumberFormat="1" applyFont="1" applyFill="1" applyBorder="1" applyAlignment="1" applyProtection="1"/>
    <xf numFmtId="0" fontId="30" fillId="0" borderId="0" xfId="3" applyFont="1" applyAlignment="1">
      <alignment wrapText="1"/>
    </xf>
    <xf numFmtId="0" fontId="2" fillId="0" borderId="0" xfId="3" applyAlignment="1">
      <alignment wrapText="1"/>
    </xf>
    <xf numFmtId="1" fontId="16" fillId="0" borderId="4" xfId="3" applyNumberFormat="1" applyFont="1" applyBorder="1" applyAlignment="1">
      <alignment horizontal="center"/>
    </xf>
    <xf numFmtId="0" fontId="16" fillId="0" borderId="0" xfId="3" applyFont="1" applyAlignment="1">
      <alignment horizontal="right"/>
    </xf>
    <xf numFmtId="0" fontId="16" fillId="0" borderId="1" xfId="3" applyFont="1" applyBorder="1" applyAlignment="1">
      <alignment wrapText="1"/>
    </xf>
    <xf numFmtId="169" fontId="16" fillId="0" borderId="1" xfId="4" applyNumberFormat="1" applyFont="1" applyBorder="1" applyAlignment="1" applyProtection="1">
      <alignment horizontal="center"/>
      <protection locked="0"/>
    </xf>
    <xf numFmtId="0" fontId="30" fillId="0" borderId="0" xfId="3" applyFont="1" applyAlignment="1"/>
    <xf numFmtId="0" fontId="2" fillId="0" borderId="0" xfId="3" applyAlignment="1"/>
    <xf numFmtId="0" fontId="16" fillId="0" borderId="1" xfId="3" applyFont="1" applyBorder="1" applyAlignment="1"/>
    <xf numFmtId="164" fontId="16" fillId="0" borderId="1" xfId="3" applyNumberFormat="1" applyFont="1" applyBorder="1" applyAlignment="1" applyProtection="1">
      <alignment horizontal="center"/>
      <protection locked="0"/>
    </xf>
    <xf numFmtId="0" fontId="11" fillId="0" borderId="17" xfId="3" applyFont="1" applyBorder="1" applyAlignment="1">
      <alignment horizontal="center" vertical="center" wrapText="1"/>
    </xf>
    <xf numFmtId="0" fontId="2" fillId="0" borderId="18" xfId="3" applyBorder="1" applyAlignment="1">
      <alignment horizontal="center" vertical="center" wrapText="1"/>
    </xf>
    <xf numFmtId="0" fontId="2" fillId="0" borderId="19" xfId="3" applyBorder="1" applyAlignment="1">
      <alignment horizontal="center" vertical="center" wrapText="1"/>
    </xf>
    <xf numFmtId="1" fontId="16" fillId="0" borderId="1" xfId="3" applyNumberFormat="1" applyFont="1" applyBorder="1" applyAlignment="1" applyProtection="1">
      <alignment horizontal="center"/>
      <protection locked="0"/>
    </xf>
    <xf numFmtId="165" fontId="11" fillId="5" borderId="22" xfId="3" applyNumberFormat="1" applyFont="1" applyFill="1" applyBorder="1" applyAlignment="1" applyProtection="1">
      <alignment horizontal="center"/>
    </xf>
    <xf numFmtId="165" fontId="11" fillId="5" borderId="23" xfId="3" applyNumberFormat="1" applyFont="1" applyFill="1" applyBorder="1" applyAlignment="1" applyProtection="1">
      <alignment horizontal="center"/>
    </xf>
    <xf numFmtId="1" fontId="35" fillId="0" borderId="4" xfId="3" applyNumberFormat="1" applyFont="1" applyBorder="1" applyAlignment="1" applyProtection="1">
      <alignment horizontal="center"/>
    </xf>
    <xf numFmtId="165" fontId="16" fillId="0" borderId="1" xfId="3" applyNumberFormat="1" applyFont="1" applyBorder="1" applyAlignment="1" applyProtection="1">
      <alignment horizontal="center"/>
      <protection locked="0"/>
    </xf>
    <xf numFmtId="0" fontId="11" fillId="0" borderId="17" xfId="3" applyFont="1" applyBorder="1" applyAlignment="1">
      <alignment horizontal="center"/>
    </xf>
    <xf numFmtId="0" fontId="10" fillId="0" borderId="18" xfId="3" applyFont="1" applyBorder="1" applyAlignment="1">
      <alignment horizontal="center"/>
    </xf>
    <xf numFmtId="0" fontId="10" fillId="0" borderId="19" xfId="3" applyFont="1" applyBorder="1" applyAlignment="1">
      <alignment horizontal="center"/>
    </xf>
    <xf numFmtId="1" fontId="35" fillId="0" borderId="6" xfId="3" applyNumberFormat="1" applyFont="1" applyBorder="1" applyAlignment="1" applyProtection="1">
      <alignment horizontal="center"/>
    </xf>
    <xf numFmtId="165" fontId="11" fillId="5" borderId="17" xfId="3" applyNumberFormat="1" applyFont="1" applyFill="1" applyBorder="1" applyAlignment="1" applyProtection="1">
      <alignment horizontal="center"/>
    </xf>
    <xf numFmtId="165" fontId="11" fillId="5" borderId="19" xfId="3" applyNumberFormat="1" applyFont="1" applyFill="1" applyBorder="1" applyAlignment="1" applyProtection="1">
      <alignment horizontal="center"/>
    </xf>
    <xf numFmtId="0" fontId="16" fillId="0" borderId="15" xfId="3" applyFont="1" applyBorder="1" applyAlignment="1">
      <alignment wrapText="1"/>
    </xf>
    <xf numFmtId="0" fontId="16" fillId="0" borderId="4" xfId="3" applyFont="1" applyBorder="1" applyAlignment="1">
      <alignment wrapText="1"/>
    </xf>
    <xf numFmtId="0" fontId="16" fillId="0" borderId="16" xfId="3" applyFont="1" applyBorder="1" applyAlignment="1">
      <alignment wrapText="1"/>
    </xf>
    <xf numFmtId="0" fontId="11" fillId="0" borderId="18" xfId="3" applyFont="1" applyBorder="1" applyAlignment="1">
      <alignment horizontal="center" vertical="center" wrapText="1"/>
    </xf>
    <xf numFmtId="0" fontId="11" fillId="0" borderId="19" xfId="3" applyFont="1" applyBorder="1" applyAlignment="1">
      <alignment horizontal="center" vertical="center" wrapText="1"/>
    </xf>
    <xf numFmtId="165" fontId="35" fillId="0" borderId="6" xfId="3" applyNumberFormat="1" applyFont="1" applyBorder="1" applyAlignment="1"/>
    <xf numFmtId="0" fontId="6" fillId="0" borderId="1" xfId="3" applyFont="1" applyBorder="1" applyAlignment="1"/>
    <xf numFmtId="0" fontId="11" fillId="0" borderId="18" xfId="3" applyFont="1" applyBorder="1" applyAlignment="1">
      <alignment horizontal="center"/>
    </xf>
    <xf numFmtId="0" fontId="11" fillId="0" borderId="19" xfId="3" applyFont="1" applyBorder="1" applyAlignment="1">
      <alignment horizontal="center"/>
    </xf>
    <xf numFmtId="0" fontId="6" fillId="0" borderId="1" xfId="3" applyFont="1" applyBorder="1" applyAlignment="1" applyProtection="1">
      <protection locked="0"/>
    </xf>
    <xf numFmtId="0" fontId="37" fillId="4" borderId="0" xfId="3" applyFont="1" applyFill="1" applyAlignment="1">
      <alignment horizontal="center"/>
    </xf>
    <xf numFmtId="165" fontId="37" fillId="4" borderId="0" xfId="3" applyNumberFormat="1" applyFont="1" applyFill="1" applyAlignment="1" applyProtection="1">
      <alignment horizontal="center"/>
    </xf>
    <xf numFmtId="0" fontId="19" fillId="6" borderId="15" xfId="3" applyFont="1" applyFill="1" applyBorder="1" applyAlignment="1" applyProtection="1">
      <alignment horizontal="left" vertical="top" wrapText="1"/>
      <protection locked="0"/>
    </xf>
    <xf numFmtId="0" fontId="19" fillId="0" borderId="4" xfId="3" applyFont="1" applyBorder="1" applyAlignment="1" applyProtection="1">
      <alignment horizontal="left" vertical="top" wrapText="1"/>
      <protection locked="0"/>
    </xf>
    <xf numFmtId="0" fontId="19" fillId="0" borderId="16" xfId="3" applyFont="1" applyBorder="1" applyAlignment="1" applyProtection="1">
      <alignment horizontal="left" vertical="top" wrapText="1"/>
      <protection locked="0"/>
    </xf>
    <xf numFmtId="0" fontId="6" fillId="0" borderId="10" xfId="3" applyFont="1" applyBorder="1" applyAlignment="1" applyProtection="1">
      <alignment horizontal="left"/>
      <protection locked="0"/>
    </xf>
    <xf numFmtId="0" fontId="2" fillId="0" borderId="10" xfId="3" applyBorder="1" applyAlignment="1" applyProtection="1">
      <alignment horizontal="left"/>
      <protection locked="0"/>
    </xf>
    <xf numFmtId="164" fontId="6" fillId="0" borderId="10" xfId="3" applyNumberFormat="1" applyFont="1" applyBorder="1" applyAlignment="1" applyProtection="1">
      <alignment horizontal="left"/>
      <protection locked="0"/>
    </xf>
    <xf numFmtId="164" fontId="2" fillId="0" borderId="10" xfId="3" applyNumberFormat="1" applyBorder="1" applyAlignment="1" applyProtection="1">
      <alignment horizontal="left"/>
      <protection locked="0"/>
    </xf>
    <xf numFmtId="0" fontId="6" fillId="0" borderId="0" xfId="3" applyFont="1" applyAlignment="1" applyProtection="1">
      <protection locked="0"/>
    </xf>
    <xf numFmtId="0" fontId="5" fillId="6" borderId="33" xfId="3" applyFont="1" applyFill="1" applyBorder="1" applyAlignment="1" applyProtection="1">
      <protection locked="0"/>
    </xf>
    <xf numFmtId="0" fontId="5" fillId="6" borderId="34" xfId="3" applyFont="1" applyFill="1" applyBorder="1" applyAlignment="1" applyProtection="1">
      <protection locked="0"/>
    </xf>
    <xf numFmtId="0" fontId="6" fillId="6" borderId="13" xfId="3" applyFont="1" applyFill="1" applyBorder="1" applyAlignment="1" applyProtection="1">
      <alignment vertical="top" wrapText="1"/>
      <protection locked="0"/>
    </xf>
    <xf numFmtId="0" fontId="6" fillId="6" borderId="0" xfId="3" applyFont="1" applyFill="1" applyBorder="1" applyAlignment="1" applyProtection="1">
      <alignment vertical="top" wrapText="1"/>
      <protection locked="0"/>
    </xf>
    <xf numFmtId="0" fontId="6" fillId="6" borderId="20" xfId="3" applyFont="1" applyFill="1" applyBorder="1" applyAlignment="1" applyProtection="1">
      <alignment vertical="top" wrapText="1"/>
      <protection locked="0"/>
    </xf>
    <xf numFmtId="0" fontId="5" fillId="0" borderId="0" xfId="3" applyFont="1" applyBorder="1" applyAlignment="1" applyProtection="1">
      <protection locked="0"/>
    </xf>
    <xf numFmtId="0" fontId="5" fillId="0" borderId="0" xfId="3" applyFont="1" applyAlignment="1" applyProtection="1">
      <protection locked="0"/>
    </xf>
    <xf numFmtId="0" fontId="6" fillId="0" borderId="0" xfId="3" applyFont="1" applyAlignment="1" applyProtection="1">
      <alignment wrapText="1"/>
      <protection locked="0"/>
    </xf>
    <xf numFmtId="0" fontId="23" fillId="0" borderId="0" xfId="3" applyFont="1" applyBorder="1" applyAlignment="1" applyProtection="1">
      <alignment horizontal="left" vertical="center"/>
      <protection locked="0"/>
    </xf>
    <xf numFmtId="0" fontId="6" fillId="6" borderId="12" xfId="3" applyFont="1" applyFill="1" applyBorder="1" applyAlignment="1" applyProtection="1">
      <protection locked="0"/>
    </xf>
    <xf numFmtId="1" fontId="16" fillId="0" borderId="15" xfId="3" applyNumberFormat="1" applyFont="1" applyBorder="1" applyAlignment="1" applyProtection="1">
      <alignment horizontal="center"/>
    </xf>
    <xf numFmtId="1" fontId="16" fillId="0" borderId="16" xfId="3" applyNumberFormat="1" applyFont="1" applyBorder="1" applyAlignment="1" applyProtection="1">
      <alignment horizontal="center"/>
    </xf>
    <xf numFmtId="0" fontId="6" fillId="0" borderId="6" xfId="3" applyFont="1" applyBorder="1" applyAlignment="1" applyProtection="1">
      <protection locked="0"/>
    </xf>
    <xf numFmtId="0" fontId="6" fillId="0" borderId="0" xfId="3" applyFont="1" applyBorder="1" applyAlignment="1" applyProtection="1">
      <protection locked="0"/>
    </xf>
    <xf numFmtId="0" fontId="23" fillId="0" borderId="0" xfId="3" applyFont="1" applyAlignment="1" applyProtection="1">
      <alignment horizontal="left" vertical="center"/>
      <protection locked="0"/>
    </xf>
    <xf numFmtId="1" fontId="16" fillId="0" borderId="7" xfId="3" applyNumberFormat="1" applyFont="1" applyBorder="1" applyAlignment="1" applyProtection="1">
      <alignment horizontal="center"/>
    </xf>
    <xf numFmtId="0" fontId="17" fillId="0" borderId="7" xfId="3" applyFont="1" applyBorder="1" applyAlignment="1" applyProtection="1">
      <alignment horizontal="left" vertical="center"/>
      <protection locked="0"/>
    </xf>
    <xf numFmtId="0" fontId="6" fillId="0" borderId="7" xfId="3" applyFont="1" applyBorder="1" applyAlignment="1" applyProtection="1">
      <alignment horizontal="left"/>
      <protection locked="0"/>
    </xf>
    <xf numFmtId="0" fontId="20" fillId="0" borderId="0" xfId="3" applyFont="1" applyAlignment="1" applyProtection="1">
      <protection locked="0"/>
    </xf>
    <xf numFmtId="0" fontId="16" fillId="0" borderId="0" xfId="3" applyFont="1" applyAlignment="1" applyProtection="1">
      <alignment horizontal="left" vertical="center"/>
      <protection locked="0"/>
    </xf>
    <xf numFmtId="0" fontId="16" fillId="0" borderId="0" xfId="3" applyFont="1" applyFill="1" applyAlignment="1" applyProtection="1">
      <protection locked="0"/>
    </xf>
    <xf numFmtId="0" fontId="16" fillId="0" borderId="0" xfId="3" applyFont="1" applyAlignment="1" applyProtection="1">
      <protection locked="0"/>
    </xf>
    <xf numFmtId="0" fontId="48" fillId="4" borderId="0" xfId="3" applyFont="1" applyFill="1" applyAlignment="1" applyProtection="1">
      <protection locked="0"/>
    </xf>
    <xf numFmtId="0" fontId="49" fillId="4" borderId="0" xfId="3" applyFont="1" applyFill="1" applyAlignment="1" applyProtection="1">
      <protection locked="0"/>
    </xf>
    <xf numFmtId="0" fontId="16" fillId="0" borderId="0" xfId="3" applyFont="1" applyAlignment="1" applyProtection="1">
      <alignment wrapText="1"/>
      <protection locked="0"/>
    </xf>
    <xf numFmtId="0" fontId="43" fillId="0" borderId="0" xfId="3" applyFont="1" applyAlignment="1" applyProtection="1">
      <alignment wrapText="1"/>
      <protection locked="0"/>
    </xf>
    <xf numFmtId="0" fontId="16" fillId="0" borderId="0" xfId="0" applyFont="1" applyAlignment="1"/>
    <xf numFmtId="1" fontId="16" fillId="0" borderId="15" xfId="0" applyNumberFormat="1" applyFont="1" applyBorder="1" applyAlignment="1">
      <alignment horizontal="center"/>
    </xf>
    <xf numFmtId="1" fontId="16" fillId="0" borderId="16" xfId="0" applyNumberFormat="1" applyFont="1" applyBorder="1" applyAlignment="1">
      <alignment horizontal="center"/>
    </xf>
    <xf numFmtId="0" fontId="16" fillId="0" borderId="15" xfId="0" applyFont="1" applyBorder="1" applyAlignment="1" applyProtection="1">
      <protection locked="0"/>
    </xf>
    <xf numFmtId="0" fontId="16" fillId="0" borderId="4" xfId="0" applyFont="1" applyBorder="1" applyAlignment="1" applyProtection="1">
      <protection locked="0"/>
    </xf>
    <xf numFmtId="0" fontId="16" fillId="0" borderId="16" xfId="0" applyFont="1" applyBorder="1" applyAlignment="1" applyProtection="1">
      <protection locked="0"/>
    </xf>
    <xf numFmtId="165" fontId="6" fillId="0" borderId="15" xfId="0" applyNumberFormat="1" applyFont="1" applyBorder="1" applyAlignment="1" applyProtection="1">
      <alignment horizontal="center"/>
      <protection locked="0"/>
    </xf>
    <xf numFmtId="165" fontId="6" fillId="0" borderId="41" xfId="0" applyNumberFormat="1" applyFont="1" applyBorder="1" applyAlignment="1" applyProtection="1">
      <alignment horizontal="center"/>
      <protection locked="0"/>
    </xf>
    <xf numFmtId="0" fontId="35" fillId="4" borderId="42" xfId="0" applyFont="1" applyFill="1" applyBorder="1" applyAlignment="1">
      <alignment wrapText="1"/>
    </xf>
    <xf numFmtId="0" fontId="35" fillId="4" borderId="30" xfId="0" applyFont="1" applyFill="1" applyBorder="1" applyAlignment="1">
      <alignment wrapText="1"/>
    </xf>
    <xf numFmtId="0" fontId="35" fillId="4" borderId="43" xfId="0" applyFont="1" applyFill="1" applyBorder="1" applyAlignment="1">
      <alignment wrapText="1"/>
    </xf>
    <xf numFmtId="164" fontId="16" fillId="2" borderId="32" xfId="0" applyNumberFormat="1" applyFont="1" applyFill="1" applyBorder="1" applyAlignment="1" applyProtection="1">
      <alignment horizontal="center"/>
    </xf>
    <xf numFmtId="164" fontId="16" fillId="2" borderId="41" xfId="0" applyNumberFormat="1" applyFont="1" applyFill="1" applyBorder="1" applyAlignment="1" applyProtection="1">
      <alignment horizontal="center"/>
    </xf>
    <xf numFmtId="0" fontId="16" fillId="0" borderId="36" xfId="0" applyFont="1" applyBorder="1" applyAlignment="1" applyProtection="1">
      <protection locked="0"/>
    </xf>
    <xf numFmtId="0" fontId="21" fillId="0" borderId="38" xfId="0" applyFont="1" applyBorder="1" applyAlignment="1" applyProtection="1">
      <protection locked="0"/>
    </xf>
    <xf numFmtId="0" fontId="21" fillId="0" borderId="37" xfId="0" applyFont="1" applyBorder="1" applyAlignment="1" applyProtection="1">
      <protection locked="0"/>
    </xf>
    <xf numFmtId="165" fontId="21" fillId="0" borderId="16" xfId="0" applyNumberFormat="1" applyFont="1" applyBorder="1" applyAlignment="1" applyProtection="1">
      <alignment horizontal="center"/>
      <protection locked="0"/>
    </xf>
    <xf numFmtId="0" fontId="16" fillId="0" borderId="15" xfId="0" applyFont="1" applyBorder="1" applyAlignment="1"/>
    <xf numFmtId="0" fontId="16" fillId="0" borderId="4" xfId="0" applyFont="1" applyBorder="1" applyAlignment="1"/>
    <xf numFmtId="0" fontId="16" fillId="0" borderId="16" xfId="0" applyFont="1" applyBorder="1" applyAlignment="1"/>
    <xf numFmtId="165" fontId="6" fillId="0" borderId="16" xfId="0" applyNumberFormat="1" applyFont="1" applyBorder="1" applyAlignment="1" applyProtection="1">
      <alignment horizontal="center"/>
      <protection locked="0"/>
    </xf>
    <xf numFmtId="0" fontId="25" fillId="0" borderId="0" xfId="0" applyFont="1" applyFill="1" applyBorder="1" applyAlignment="1">
      <alignment horizontal="right"/>
    </xf>
    <xf numFmtId="0" fontId="0" fillId="0" borderId="0" xfId="0" applyBorder="1" applyAlignment="1"/>
    <xf numFmtId="164" fontId="47" fillId="3" borderId="25" xfId="0" applyNumberFormat="1" applyFont="1" applyFill="1" applyBorder="1" applyAlignment="1">
      <alignment horizontal="center" wrapText="1"/>
    </xf>
    <xf numFmtId="0" fontId="47" fillId="3" borderId="26" xfId="0" applyFont="1" applyFill="1" applyBorder="1" applyAlignment="1">
      <alignment wrapText="1"/>
    </xf>
    <xf numFmtId="0" fontId="25" fillId="0" borderId="0" xfId="0" applyFont="1" applyFill="1" applyAlignment="1">
      <alignment horizontal="right"/>
    </xf>
    <xf numFmtId="0" fontId="26" fillId="0" borderId="0" xfId="0" applyFont="1" applyFill="1" applyAlignment="1"/>
    <xf numFmtId="0" fontId="26" fillId="0" borderId="14" xfId="0" applyFont="1" applyFill="1" applyBorder="1" applyAlignment="1"/>
    <xf numFmtId="165" fontId="6" fillId="0" borderId="17" xfId="0" applyNumberFormat="1" applyFont="1" applyBorder="1" applyAlignment="1">
      <alignment horizontal="center"/>
    </xf>
    <xf numFmtId="165" fontId="6" fillId="0" borderId="40" xfId="0" applyNumberFormat="1" applyFont="1" applyBorder="1" applyAlignment="1">
      <alignment horizontal="center"/>
    </xf>
    <xf numFmtId="0" fontId="27" fillId="2" borderId="0" xfId="0" applyFont="1" applyFill="1" applyAlignment="1">
      <alignment horizontal="center" vertical="center" wrapText="1"/>
    </xf>
    <xf numFmtId="0" fontId="10" fillId="0" borderId="0" xfId="0" applyFont="1" applyAlignment="1">
      <alignment horizontal="center" vertical="center" wrapText="1"/>
    </xf>
    <xf numFmtId="0" fontId="10" fillId="0" borderId="20" xfId="0" applyFont="1"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165" fontId="5" fillId="0" borderId="11" xfId="0" applyNumberFormat="1" applyFont="1" applyBorder="1" applyAlignment="1">
      <alignment horizontal="center" vertical="center"/>
    </xf>
    <xf numFmtId="165" fontId="21" fillId="0" borderId="39" xfId="0" applyNumberFormat="1" applyFont="1" applyBorder="1" applyAlignment="1">
      <alignment horizontal="center" vertical="center"/>
    </xf>
    <xf numFmtId="165" fontId="21" fillId="0" borderId="8" xfId="0" applyNumberFormat="1" applyFont="1" applyBorder="1" applyAlignment="1">
      <alignment horizontal="center" vertical="center"/>
    </xf>
    <xf numFmtId="165" fontId="21" fillId="0" borderId="28" xfId="0" applyNumberFormat="1" applyFont="1" applyBorder="1" applyAlignment="1">
      <alignment horizontal="center" vertical="center"/>
    </xf>
    <xf numFmtId="165" fontId="47" fillId="3" borderId="26" xfId="0" applyNumberFormat="1" applyFont="1" applyFill="1" applyBorder="1" applyAlignment="1">
      <alignment horizontal="center" vertical="center"/>
    </xf>
    <xf numFmtId="165" fontId="47" fillId="3" borderId="27" xfId="0" applyNumberFormat="1" applyFont="1" applyFill="1" applyBorder="1" applyAlignment="1">
      <alignment horizontal="center" vertical="center"/>
    </xf>
    <xf numFmtId="0" fontId="6" fillId="0" borderId="0" xfId="0" applyFont="1" applyAlignment="1">
      <alignment vertical="center" wrapText="1"/>
    </xf>
    <xf numFmtId="0" fontId="2" fillId="0" borderId="0" xfId="0" applyFont="1" applyAlignment="1">
      <alignment vertical="center" wrapText="1"/>
    </xf>
    <xf numFmtId="164" fontId="16" fillId="0" borderId="0" xfId="0" applyNumberFormat="1" applyFont="1" applyBorder="1" applyAlignment="1">
      <alignment horizontal="center"/>
    </xf>
    <xf numFmtId="164" fontId="6" fillId="0" borderId="15" xfId="0" applyNumberFormat="1" applyFont="1" applyBorder="1" applyAlignment="1" applyProtection="1">
      <alignment horizontal="center"/>
      <protection locked="0"/>
    </xf>
    <xf numFmtId="164" fontId="6" fillId="0" borderId="16" xfId="0" applyNumberFormat="1" applyFont="1" applyBorder="1" applyAlignment="1" applyProtection="1">
      <alignment horizontal="center"/>
      <protection locked="0"/>
    </xf>
    <xf numFmtId="0" fontId="16" fillId="0" borderId="36" xfId="0" applyFont="1" applyBorder="1" applyAlignment="1"/>
    <xf numFmtId="0" fontId="16" fillId="0" borderId="38" xfId="0" applyFont="1" applyBorder="1" applyAlignment="1"/>
    <xf numFmtId="0" fontId="16" fillId="0" borderId="37" xfId="0" applyFont="1" applyBorder="1" applyAlignment="1"/>
    <xf numFmtId="165" fontId="6" fillId="0" borderId="36" xfId="0" applyNumberFormat="1" applyFont="1" applyBorder="1" applyAlignment="1" applyProtection="1">
      <alignment horizontal="center"/>
      <protection locked="0"/>
    </xf>
    <xf numFmtId="165" fontId="6" fillId="0" borderId="37" xfId="0" applyNumberFormat="1" applyFont="1" applyBorder="1" applyAlignment="1" applyProtection="1">
      <alignment horizontal="center"/>
      <protection locked="0"/>
    </xf>
    <xf numFmtId="0" fontId="16" fillId="0" borderId="15" xfId="0" applyFont="1" applyFill="1" applyBorder="1" applyAlignment="1">
      <alignment wrapText="1"/>
    </xf>
    <xf numFmtId="0" fontId="16" fillId="0" borderId="4" xfId="0" applyFont="1" applyFill="1" applyBorder="1" applyAlignment="1">
      <alignment wrapText="1"/>
    </xf>
    <xf numFmtId="0" fontId="16" fillId="0" borderId="16" xfId="0" applyFont="1" applyFill="1" applyBorder="1" applyAlignment="1">
      <alignment wrapText="1"/>
    </xf>
    <xf numFmtId="165" fontId="6" fillId="6" borderId="15" xfId="0" applyNumberFormat="1" applyFont="1" applyFill="1" applyBorder="1" applyAlignment="1" applyProtection="1">
      <alignment horizontal="center"/>
    </xf>
    <xf numFmtId="165" fontId="6" fillId="6" borderId="16" xfId="0" applyNumberFormat="1" applyFont="1" applyFill="1" applyBorder="1" applyAlignment="1" applyProtection="1">
      <alignment horizontal="center"/>
    </xf>
    <xf numFmtId="164" fontId="6" fillId="6" borderId="29" xfId="0" applyNumberFormat="1" applyFont="1" applyFill="1" applyBorder="1" applyAlignment="1" applyProtection="1">
      <alignment horizontal="center"/>
      <protection locked="0"/>
    </xf>
    <xf numFmtId="164" fontId="6" fillId="6" borderId="31" xfId="0" applyNumberFormat="1" applyFont="1" applyFill="1" applyBorder="1" applyAlignment="1" applyProtection="1">
      <alignment horizontal="center"/>
      <protection locked="0"/>
    </xf>
    <xf numFmtId="0" fontId="7" fillId="0" borderId="0" xfId="0" applyFont="1" applyFill="1" applyBorder="1" applyAlignment="1">
      <alignment vertical="top" wrapText="1"/>
    </xf>
    <xf numFmtId="0" fontId="3" fillId="0" borderId="0" xfId="0" applyFont="1" applyAlignment="1">
      <alignment vertical="top" wrapText="1"/>
    </xf>
    <xf numFmtId="0" fontId="0" fillId="0" borderId="38" xfId="0" applyBorder="1" applyAlignment="1"/>
    <xf numFmtId="0" fontId="0" fillId="0" borderId="37" xfId="0" applyBorder="1" applyAlignment="1"/>
    <xf numFmtId="164" fontId="6" fillId="0" borderId="36" xfId="0" applyNumberFormat="1" applyFont="1" applyBorder="1" applyAlignment="1" applyProtection="1">
      <alignment horizontal="center"/>
      <protection locked="0"/>
    </xf>
    <xf numFmtId="164" fontId="0" fillId="0" borderId="37" xfId="0" applyNumberFormat="1" applyBorder="1" applyAlignment="1" applyProtection="1">
      <alignment horizontal="center"/>
      <protection locked="0"/>
    </xf>
    <xf numFmtId="0" fontId="27" fillId="2" borderId="4" xfId="0" applyFont="1" applyFill="1" applyBorder="1" applyAlignment="1">
      <alignment horizontal="center"/>
    </xf>
    <xf numFmtId="0" fontId="27" fillId="2" borderId="10" xfId="0" applyFont="1" applyFill="1" applyBorder="1" applyAlignment="1">
      <alignment horizontal="center"/>
    </xf>
    <xf numFmtId="0" fontId="11" fillId="3" borderId="15" xfId="0" applyFont="1" applyFill="1" applyBorder="1" applyAlignment="1">
      <alignment horizontal="left"/>
    </xf>
    <xf numFmtId="0" fontId="11" fillId="3" borderId="4" xfId="0" applyFont="1" applyFill="1" applyBorder="1" applyAlignment="1">
      <alignment horizontal="left"/>
    </xf>
    <xf numFmtId="0" fontId="11" fillId="3" borderId="16" xfId="0" applyFont="1" applyFill="1" applyBorder="1" applyAlignment="1">
      <alignment horizontal="left"/>
    </xf>
    <xf numFmtId="165" fontId="10" fillId="6" borderId="15" xfId="0" applyNumberFormat="1" applyFont="1" applyFill="1" applyBorder="1" applyAlignment="1" applyProtection="1">
      <alignment horizontal="center"/>
    </xf>
    <xf numFmtId="165" fontId="10" fillId="6" borderId="16" xfId="0" applyNumberFormat="1" applyFont="1" applyFill="1" applyBorder="1" applyAlignment="1" applyProtection="1">
      <alignment horizontal="center"/>
    </xf>
    <xf numFmtId="165" fontId="6" fillId="0" borderId="8" xfId="0" applyNumberFormat="1" applyFont="1" applyBorder="1" applyAlignment="1" applyProtection="1">
      <alignment horizontal="center"/>
      <protection locked="0"/>
    </xf>
    <xf numFmtId="165" fontId="6" fillId="0" borderId="9" xfId="0" applyNumberFormat="1" applyFont="1" applyBorder="1" applyAlignment="1" applyProtection="1">
      <alignment horizontal="center"/>
      <protection locked="0"/>
    </xf>
    <xf numFmtId="0" fontId="0" fillId="0" borderId="4" xfId="0" applyBorder="1" applyAlignment="1"/>
    <xf numFmtId="0" fontId="0" fillId="0" borderId="16" xfId="0" applyBorder="1" applyAlignment="1"/>
    <xf numFmtId="164" fontId="21" fillId="0" borderId="16" xfId="0" applyNumberFormat="1" applyFont="1" applyBorder="1" applyAlignment="1" applyProtection="1">
      <alignment horizontal="center"/>
      <protection locked="0"/>
    </xf>
    <xf numFmtId="0" fontId="16" fillId="6" borderId="29" xfId="0" applyFont="1" applyFill="1" applyBorder="1" applyAlignment="1"/>
    <xf numFmtId="0" fontId="16" fillId="6" borderId="30" xfId="0" applyFont="1" applyFill="1" applyBorder="1" applyAlignment="1"/>
    <xf numFmtId="0" fontId="16" fillId="6" borderId="31" xfId="0" applyFont="1" applyFill="1" applyBorder="1" applyAlignment="1"/>
    <xf numFmtId="0" fontId="0" fillId="6" borderId="30" xfId="0" applyFill="1" applyBorder="1" applyAlignment="1"/>
    <xf numFmtId="0" fontId="0" fillId="6" borderId="31" xfId="0" applyFill="1" applyBorder="1" applyAlignment="1"/>
    <xf numFmtId="0" fontId="27" fillId="2" borderId="6" xfId="0" applyFont="1" applyFill="1" applyBorder="1" applyAlignment="1">
      <alignment horizontal="center"/>
    </xf>
    <xf numFmtId="0" fontId="16" fillId="0" borderId="29" xfId="0" applyFont="1" applyBorder="1" applyAlignment="1">
      <alignment horizontal="left" wrapText="1"/>
    </xf>
    <xf numFmtId="0" fontId="16" fillId="0" borderId="30" xfId="0" applyFont="1" applyBorder="1" applyAlignment="1">
      <alignment horizontal="left" wrapText="1"/>
    </xf>
    <xf numFmtId="0" fontId="16" fillId="0" borderId="31" xfId="0" applyFont="1" applyBorder="1" applyAlignment="1">
      <alignment horizontal="left" wrapText="1"/>
    </xf>
    <xf numFmtId="165" fontId="6" fillId="0" borderId="29" xfId="0" applyNumberFormat="1" applyFont="1" applyBorder="1" applyAlignment="1" applyProtection="1">
      <alignment horizontal="center"/>
      <protection locked="0"/>
    </xf>
    <xf numFmtId="165" fontId="6" fillId="0" borderId="31" xfId="0" applyNumberFormat="1" applyFont="1" applyBorder="1" applyAlignment="1" applyProtection="1">
      <alignment horizontal="center"/>
      <protection locked="0"/>
    </xf>
    <xf numFmtId="164" fontId="6" fillId="0" borderId="37" xfId="0" applyNumberFormat="1" applyFont="1" applyBorder="1" applyAlignment="1" applyProtection="1">
      <alignment horizontal="center"/>
      <protection locked="0"/>
    </xf>
    <xf numFmtId="0" fontId="20" fillId="0" borderId="1" xfId="0" applyFont="1" applyFill="1" applyBorder="1" applyAlignment="1" applyProtection="1">
      <alignment horizontal="left" vertical="top" wrapText="1"/>
      <protection locked="0"/>
    </xf>
    <xf numFmtId="0" fontId="19" fillId="0" borderId="15" xfId="0" applyFont="1" applyFill="1" applyBorder="1" applyAlignment="1" applyProtection="1">
      <alignment horizontal="left" vertical="top" wrapText="1"/>
      <protection locked="0"/>
    </xf>
    <xf numFmtId="0" fontId="19" fillId="0" borderId="4" xfId="0" applyFont="1" applyFill="1" applyBorder="1" applyAlignment="1" applyProtection="1">
      <alignment horizontal="left" vertical="top" wrapText="1"/>
      <protection locked="0"/>
    </xf>
    <xf numFmtId="0" fontId="19" fillId="0" borderId="16" xfId="0" applyFont="1" applyFill="1" applyBorder="1" applyAlignment="1" applyProtection="1">
      <alignment horizontal="left" vertical="top" wrapText="1"/>
      <protection locked="0"/>
    </xf>
    <xf numFmtId="0" fontId="16" fillId="0" borderId="0" xfId="0" applyFont="1" applyFill="1" applyBorder="1" applyAlignment="1">
      <alignment horizontal="left" vertical="center" wrapText="1"/>
    </xf>
    <xf numFmtId="0" fontId="20" fillId="0" borderId="1" xfId="0" applyNumberFormat="1" applyFont="1" applyFill="1" applyBorder="1" applyAlignment="1" applyProtection="1">
      <alignment horizontal="left"/>
      <protection locked="0"/>
    </xf>
    <xf numFmtId="0" fontId="6" fillId="0" borderId="1" xfId="0" applyNumberFormat="1" applyFont="1" applyFill="1" applyBorder="1" applyAlignment="1" applyProtection="1">
      <alignment horizontal="left"/>
      <protection locked="0"/>
    </xf>
    <xf numFmtId="0" fontId="6" fillId="0" borderId="0" xfId="0" applyFont="1" applyFill="1" applyAlignment="1">
      <alignment horizontal="left" vertical="center"/>
    </xf>
    <xf numFmtId="0" fontId="6" fillId="0" borderId="20" xfId="0" applyFont="1" applyFill="1" applyBorder="1" applyAlignment="1">
      <alignment horizontal="left" vertical="center"/>
    </xf>
    <xf numFmtId="0" fontId="5" fillId="0" borderId="0" xfId="0" applyFont="1" applyFill="1" applyBorder="1" applyAlignment="1">
      <alignment horizontal="center"/>
    </xf>
    <xf numFmtId="0" fontId="3" fillId="0" borderId="0" xfId="0" applyFont="1" applyAlignment="1">
      <alignment horizontal="center"/>
    </xf>
    <xf numFmtId="0" fontId="0" fillId="0" borderId="0" xfId="0" applyAlignment="1">
      <alignment horizontal="center"/>
    </xf>
    <xf numFmtId="0" fontId="5" fillId="0" borderId="0" xfId="0" applyFont="1" applyFill="1" applyBorder="1" applyAlignment="1"/>
    <xf numFmtId="0" fontId="3" fillId="0" borderId="0" xfId="0" applyFont="1" applyAlignment="1"/>
    <xf numFmtId="164" fontId="5" fillId="0" borderId="0" xfId="0" applyNumberFormat="1" applyFont="1" applyFill="1" applyBorder="1" applyAlignment="1" applyProtection="1">
      <alignment horizontal="right"/>
    </xf>
    <xf numFmtId="0" fontId="0" fillId="0" borderId="0" xfId="0" applyAlignment="1"/>
    <xf numFmtId="0" fontId="7" fillId="0" borderId="0" xfId="0" applyFont="1" applyFill="1" applyAlignment="1">
      <alignment horizontal="left"/>
    </xf>
    <xf numFmtId="0" fontId="19" fillId="0" borderId="11" xfId="0" applyFont="1" applyFill="1" applyBorder="1" applyAlignment="1" applyProtection="1">
      <alignment horizontal="left" vertical="top" wrapText="1"/>
      <protection locked="0"/>
    </xf>
    <xf numFmtId="0" fontId="19" fillId="0" borderId="6" xfId="0" applyFont="1" applyFill="1" applyBorder="1" applyAlignment="1" applyProtection="1">
      <alignment horizontal="left" vertical="top" wrapText="1"/>
      <protection locked="0"/>
    </xf>
    <xf numFmtId="0" fontId="19" fillId="0" borderId="21" xfId="0" applyFont="1" applyFill="1" applyBorder="1" applyAlignment="1" applyProtection="1">
      <alignment horizontal="left" vertical="top" wrapText="1"/>
      <protection locked="0"/>
    </xf>
    <xf numFmtId="0" fontId="19" fillId="0" borderId="13" xfId="0" applyFont="1" applyFill="1" applyBorder="1" applyAlignment="1" applyProtection="1">
      <alignment horizontal="left" vertical="top" wrapText="1"/>
      <protection locked="0"/>
    </xf>
    <xf numFmtId="0" fontId="19" fillId="0" borderId="0" xfId="0" applyFont="1" applyFill="1" applyBorder="1" applyAlignment="1" applyProtection="1">
      <alignment horizontal="left" vertical="top" wrapText="1"/>
      <protection locked="0"/>
    </xf>
    <xf numFmtId="0" fontId="19" fillId="0" borderId="20" xfId="0" applyFont="1" applyFill="1" applyBorder="1" applyAlignment="1" applyProtection="1">
      <alignment horizontal="left" vertical="top" wrapText="1"/>
      <protection locked="0"/>
    </xf>
    <xf numFmtId="0" fontId="19" fillId="0" borderId="8" xfId="0" applyFont="1" applyFill="1" applyBorder="1" applyAlignment="1" applyProtection="1">
      <alignment horizontal="left" vertical="top" wrapText="1"/>
      <protection locked="0"/>
    </xf>
    <xf numFmtId="0" fontId="19" fillId="0" borderId="10" xfId="0" applyFont="1" applyFill="1" applyBorder="1" applyAlignment="1" applyProtection="1">
      <alignment horizontal="left" vertical="top" wrapText="1"/>
      <protection locked="0"/>
    </xf>
    <xf numFmtId="0" fontId="19" fillId="0" borderId="9"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protection locked="0"/>
    </xf>
    <xf numFmtId="0" fontId="7" fillId="0" borderId="0" xfId="0" applyFont="1" applyFill="1" applyAlignment="1">
      <alignment horizontal="left" vertical="center" wrapText="1"/>
    </xf>
    <xf numFmtId="1" fontId="16" fillId="0" borderId="1" xfId="0" applyNumberFormat="1" applyFont="1" applyFill="1" applyBorder="1" applyAlignment="1">
      <alignment horizontal="center"/>
    </xf>
    <xf numFmtId="0" fontId="36" fillId="0" borderId="0" xfId="0" applyFont="1" applyFill="1" applyAlignment="1" applyProtection="1">
      <alignment horizontal="left" wrapText="1"/>
      <protection hidden="1"/>
    </xf>
    <xf numFmtId="0" fontId="5" fillId="0" borderId="0" xfId="0" applyFont="1" applyFill="1" applyAlignment="1" applyProtection="1">
      <alignment horizontal="left" wrapText="1"/>
      <protection hidden="1"/>
    </xf>
    <xf numFmtId="0" fontId="36" fillId="0" borderId="0" xfId="0" applyFont="1" applyFill="1" applyBorder="1" applyAlignment="1">
      <alignment horizontal="left" wrapText="1"/>
    </xf>
    <xf numFmtId="0" fontId="6" fillId="0" borderId="0" xfId="0" applyFont="1" applyFill="1" applyAlignment="1">
      <alignment wrapText="1"/>
    </xf>
    <xf numFmtId="0" fontId="6" fillId="0" borderId="0" xfId="0" applyFont="1" applyFill="1" applyAlignment="1">
      <alignment horizontal="right"/>
    </xf>
    <xf numFmtId="0" fontId="6" fillId="0" borderId="0" xfId="0" applyFont="1" applyFill="1" applyAlignment="1">
      <alignment horizontal="left" wrapText="1"/>
    </xf>
    <xf numFmtId="0" fontId="6" fillId="0" borderId="0" xfId="0" applyFont="1" applyFill="1" applyAlignment="1">
      <alignment horizontal="right" wrapText="1"/>
    </xf>
    <xf numFmtId="0" fontId="6" fillId="0" borderId="20" xfId="0" applyFont="1" applyFill="1" applyBorder="1" applyAlignment="1">
      <alignment horizontal="right" wrapText="1"/>
    </xf>
    <xf numFmtId="0" fontId="36" fillId="0" borderId="0" xfId="0" applyNumberFormat="1" applyFont="1" applyFill="1" applyAlignment="1" applyProtection="1">
      <alignment horizontal="left" wrapText="1"/>
      <protection hidden="1"/>
    </xf>
    <xf numFmtId="0" fontId="5" fillId="0" borderId="0" xfId="0" applyNumberFormat="1" applyFont="1" applyFill="1" applyAlignment="1" applyProtection="1">
      <alignment horizontal="left" wrapText="1"/>
      <protection hidden="1"/>
    </xf>
    <xf numFmtId="0" fontId="50" fillId="0" borderId="0" xfId="0" applyFont="1" applyFill="1" applyAlignment="1">
      <alignment horizontal="center" wrapText="1"/>
    </xf>
    <xf numFmtId="0" fontId="11" fillId="0" borderId="0" xfId="3" applyFont="1" applyAlignment="1" applyProtection="1">
      <protection locked="0"/>
    </xf>
    <xf numFmtId="0" fontId="16" fillId="0" borderId="10" xfId="3" applyFont="1" applyBorder="1" applyAlignment="1" applyProtection="1">
      <alignment horizontal="left"/>
      <protection locked="0"/>
    </xf>
    <xf numFmtId="0" fontId="16" fillId="0" borderId="4" xfId="3" applyFont="1" applyBorder="1" applyAlignment="1" applyProtection="1">
      <alignment horizontal="left"/>
      <protection locked="0"/>
    </xf>
    <xf numFmtId="0" fontId="2" fillId="0" borderId="4" xfId="3" applyBorder="1" applyAlignment="1" applyProtection="1">
      <alignment horizontal="left"/>
      <protection locked="0"/>
    </xf>
    <xf numFmtId="0" fontId="11" fillId="0" borderId="0" xfId="3" applyFont="1" applyFill="1" applyAlignment="1" applyProtection="1">
      <alignment wrapText="1"/>
      <protection locked="0"/>
    </xf>
    <xf numFmtId="0" fontId="11" fillId="0" borderId="0" xfId="3" applyFont="1" applyFill="1" applyBorder="1" applyAlignment="1" applyProtection="1"/>
    <xf numFmtId="0" fontId="16" fillId="0" borderId="0" xfId="3" applyFont="1" applyBorder="1" applyAlignment="1" applyProtection="1">
      <alignment horizontal="center"/>
    </xf>
    <xf numFmtId="14" fontId="11" fillId="0" borderId="10" xfId="3" applyNumberFormat="1" applyFont="1" applyBorder="1" applyAlignment="1" applyProtection="1">
      <alignment horizontal="left"/>
      <protection locked="0"/>
    </xf>
    <xf numFmtId="0" fontId="2" fillId="0" borderId="0" xfId="3" applyAlignment="1" applyProtection="1">
      <protection locked="0"/>
    </xf>
    <xf numFmtId="0" fontId="27" fillId="2" borderId="0" xfId="3" applyFont="1" applyFill="1" applyAlignment="1" applyProtection="1">
      <protection locked="0"/>
    </xf>
    <xf numFmtId="0" fontId="32" fillId="2" borderId="0" xfId="3" applyFont="1" applyFill="1" applyAlignment="1" applyProtection="1">
      <protection locked="0"/>
    </xf>
    <xf numFmtId="0" fontId="11" fillId="0" borderId="0" xfId="3" applyFont="1" applyAlignment="1" applyProtection="1">
      <alignment wrapText="1"/>
      <protection locked="0"/>
    </xf>
    <xf numFmtId="0" fontId="11" fillId="0" borderId="0" xfId="3" applyFont="1" applyBorder="1" applyAlignment="1" applyProtection="1"/>
    <xf numFmtId="168" fontId="16" fillId="0" borderId="4" xfId="3" applyNumberFormat="1" applyFont="1" applyBorder="1" applyAlignment="1" applyProtection="1">
      <alignment horizontal="left"/>
    </xf>
    <xf numFmtId="0" fontId="19" fillId="0" borderId="0" xfId="3" applyFont="1" applyAlignment="1" applyProtection="1">
      <protection locked="0"/>
    </xf>
    <xf numFmtId="164" fontId="11" fillId="0" borderId="10" xfId="3" applyNumberFormat="1" applyFont="1" applyBorder="1" applyAlignment="1" applyProtection="1">
      <alignment horizontal="left"/>
      <protection locked="0"/>
    </xf>
    <xf numFmtId="0" fontId="11" fillId="0" borderId="6" xfId="3" applyFont="1" applyBorder="1" applyAlignment="1" applyProtection="1"/>
    <xf numFmtId="0" fontId="2" fillId="0" borderId="6" xfId="3" applyBorder="1" applyAlignment="1"/>
    <xf numFmtId="1" fontId="16" fillId="0" borderId="0" xfId="3" applyNumberFormat="1" applyFont="1" applyBorder="1" applyAlignment="1" applyProtection="1">
      <alignment horizontal="center"/>
    </xf>
    <xf numFmtId="0" fontId="16" fillId="0" borderId="4" xfId="3" applyNumberFormat="1" applyFont="1" applyBorder="1" applyAlignment="1" applyProtection="1">
      <alignment horizontal="left"/>
    </xf>
    <xf numFmtId="0" fontId="2" fillId="0" borderId="4" xfId="3" applyNumberFormat="1" applyBorder="1" applyAlignment="1">
      <alignment horizontal="left"/>
    </xf>
    <xf numFmtId="0" fontId="16" fillId="0" borderId="4" xfId="3" applyFont="1" applyBorder="1" applyAlignment="1" applyProtection="1">
      <alignment horizontal="left"/>
    </xf>
    <xf numFmtId="0" fontId="6" fillId="0" borderId="0" xfId="0" applyFont="1" applyFill="1" applyAlignment="1" applyProtection="1">
      <alignment horizontal="left"/>
      <protection locked="0"/>
    </xf>
    <xf numFmtId="0" fontId="17" fillId="0" borderId="0" xfId="0" applyFont="1" applyFill="1" applyAlignment="1" applyProtection="1"/>
    <xf numFmtId="0" fontId="0" fillId="0" borderId="0" xfId="0" applyFill="1" applyAlignment="1" applyProtection="1"/>
    <xf numFmtId="1" fontId="16" fillId="0" borderId="17" xfId="0" applyNumberFormat="1" applyFont="1" applyFill="1" applyBorder="1" applyAlignment="1" applyProtection="1">
      <alignment horizontal="center"/>
    </xf>
    <xf numFmtId="1" fontId="16" fillId="0" borderId="19" xfId="0" applyNumberFormat="1" applyFont="1" applyFill="1" applyBorder="1" applyAlignment="1" applyProtection="1">
      <alignment horizontal="center"/>
    </xf>
    <xf numFmtId="0" fontId="20" fillId="0" borderId="0" xfId="0" applyFont="1" applyFill="1" applyAlignment="1" applyProtection="1">
      <protection locked="0"/>
    </xf>
    <xf numFmtId="0" fontId="17" fillId="0" borderId="0" xfId="0" applyFont="1" applyFill="1" applyAlignment="1" applyProtection="1">
      <alignment wrapText="1"/>
      <protection locked="0"/>
    </xf>
    <xf numFmtId="0" fontId="17" fillId="0" borderId="0" xfId="0" applyFont="1" applyFill="1" applyAlignment="1" applyProtection="1">
      <alignment horizontal="left" wrapText="1"/>
      <protection locked="0"/>
    </xf>
    <xf numFmtId="0" fontId="18" fillId="0" borderId="0" xfId="0" applyFont="1" applyFill="1" applyAlignment="1" applyProtection="1">
      <protection locked="0"/>
    </xf>
    <xf numFmtId="0" fontId="17" fillId="0" borderId="0" xfId="0" applyNumberFormat="1" applyFont="1" applyFill="1" applyAlignment="1" applyProtection="1">
      <alignment wrapText="1"/>
      <protection locked="0"/>
    </xf>
    <xf numFmtId="0" fontId="0" fillId="0" borderId="0" xfId="0" applyFill="1" applyAlignment="1" applyProtection="1">
      <alignment wrapText="1"/>
      <protection locked="0"/>
    </xf>
  </cellXfs>
  <cellStyles count="7">
    <cellStyle name="Comma" xfId="5" builtinId="3"/>
    <cellStyle name="Currency" xfId="2" builtinId="4"/>
    <cellStyle name="Currency 2" xfId="4"/>
    <cellStyle name="Hyperlink" xfId="1" builtinId="8"/>
    <cellStyle name="Normal" xfId="0" builtinId="0"/>
    <cellStyle name="Normal 2" xfId="3"/>
    <cellStyle name="Percent" xfId="6" builtinId="5"/>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Drop" dropStyle="combo" dx="16" fmlaRange="$A$75:$A$80" noThreeD="1" sel="0" val="0"/>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38101</xdr:colOff>
      <xdr:row>4</xdr:row>
      <xdr:rowOff>28575</xdr:rowOff>
    </xdr:from>
    <xdr:to>
      <xdr:col>10</xdr:col>
      <xdr:colOff>609601</xdr:colOff>
      <xdr:row>5</xdr:row>
      <xdr:rowOff>0</xdr:rowOff>
    </xdr:to>
    <xdr:sp macro="" textlink="">
      <xdr:nvSpPr>
        <xdr:cNvPr id="3" name="TextBox 2"/>
        <xdr:cNvSpPr txBox="1"/>
      </xdr:nvSpPr>
      <xdr:spPr>
        <a:xfrm>
          <a:off x="38101" y="962025"/>
          <a:ext cx="64579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Application Checklist and Staff Certification is to serve as a guide for case managers and the documents required with the DCA application.  Please arrange documentation in the order of this checklist.  </a:t>
          </a:r>
          <a:endParaRPr lang="en-US" sz="1100"/>
        </a:p>
      </xdr:txBody>
    </xdr:sp>
    <xdr:clientData/>
  </xdr:twoCellAnchor>
  <xdr:twoCellAnchor>
    <xdr:from>
      <xdr:col>0</xdr:col>
      <xdr:colOff>0</xdr:colOff>
      <xdr:row>39</xdr:row>
      <xdr:rowOff>47626</xdr:rowOff>
    </xdr:from>
    <xdr:to>
      <xdr:col>10</xdr:col>
      <xdr:colOff>485775</xdr:colOff>
      <xdr:row>42</xdr:row>
      <xdr:rowOff>123826</xdr:rowOff>
    </xdr:to>
    <xdr:sp macro="" textlink="">
      <xdr:nvSpPr>
        <xdr:cNvPr id="4" name="TextBox 3"/>
        <xdr:cNvSpPr txBox="1"/>
      </xdr:nvSpPr>
      <xdr:spPr>
        <a:xfrm>
          <a:off x="0" y="8429626"/>
          <a:ext cx="6829425"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__________________________________________</a:t>
          </a:r>
          <a:r>
            <a:rPr lang="en-US" sz="1100" baseline="0"/>
            <a:t>         ____________________________________________</a:t>
          </a:r>
        </a:p>
        <a:p>
          <a:r>
            <a:rPr lang="en-US" sz="1100" baseline="0">
              <a:latin typeface="Arial" panose="020B0604020202020204" pitchFamily="34" charset="0"/>
              <a:cs typeface="Arial" panose="020B0604020202020204" pitchFamily="34" charset="0"/>
            </a:rPr>
            <a:t>Case Manager Signature &amp; Date</a:t>
          </a:r>
          <a:r>
            <a:rPr lang="en-US" sz="1100" baseline="0"/>
            <a:t>	               </a:t>
          </a: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30</xdr:row>
      <xdr:rowOff>0</xdr:rowOff>
    </xdr:from>
    <xdr:to>
      <xdr:col>11</xdr:col>
      <xdr:colOff>0</xdr:colOff>
      <xdr:row>33</xdr:row>
      <xdr:rowOff>38100</xdr:rowOff>
    </xdr:to>
    <xdr:sp macro="" textlink="">
      <xdr:nvSpPr>
        <xdr:cNvPr id="2" name="TextBox 1"/>
        <xdr:cNvSpPr txBox="1"/>
      </xdr:nvSpPr>
      <xdr:spPr>
        <a:xfrm>
          <a:off x="0" y="8420100"/>
          <a:ext cx="6505575"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__________________________________________</a:t>
          </a:r>
          <a:r>
            <a:rPr lang="en-US" sz="1100" baseline="0"/>
            <a:t>         ____________________________________________</a:t>
          </a:r>
        </a:p>
        <a:p>
          <a:r>
            <a:rPr lang="en-US" sz="1100" baseline="0">
              <a:latin typeface="Arial" panose="020B0604020202020204" pitchFamily="34" charset="0"/>
              <a:cs typeface="Arial" panose="020B0604020202020204" pitchFamily="34" charset="0"/>
            </a:rPr>
            <a:t>Case Manager Signature &amp; Date</a:t>
          </a:r>
          <a:r>
            <a:rPr lang="en-US" sz="1100" baseline="0"/>
            <a:t>	               </a:t>
          </a: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twoCellAnchor>
    <xdr:from>
      <xdr:col>0</xdr:col>
      <xdr:colOff>38101</xdr:colOff>
      <xdr:row>4</xdr:row>
      <xdr:rowOff>28575</xdr:rowOff>
    </xdr:from>
    <xdr:to>
      <xdr:col>10</xdr:col>
      <xdr:colOff>609601</xdr:colOff>
      <xdr:row>5</xdr:row>
      <xdr:rowOff>0</xdr:rowOff>
    </xdr:to>
    <xdr:sp macro="" textlink="">
      <xdr:nvSpPr>
        <xdr:cNvPr id="3" name="TextBox 2"/>
        <xdr:cNvSpPr txBox="1"/>
      </xdr:nvSpPr>
      <xdr:spPr>
        <a:xfrm>
          <a:off x="38101" y="1057275"/>
          <a:ext cx="6457950"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Application Checklist and Staff Certification is to serve as a guide for case managers and the documents required with the DCA application.  Please arrange documentation in the order of this checklist.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0</xdr:row>
      <xdr:rowOff>0</xdr:rowOff>
    </xdr:to>
    <xdr:sp macro="" textlink="">
      <xdr:nvSpPr>
        <xdr:cNvPr id="9218" name="Rectangle 2"/>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19" name="Rectangle 3"/>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0" name="Rectangle 4"/>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1" name="Rectangle 5"/>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2" name="Rectangle 6"/>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3" name="Rectangle 7"/>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mc:AlternateContent xmlns:mc="http://schemas.openxmlformats.org/markup-compatibility/2006">
    <mc:Choice xmlns:a14="http://schemas.microsoft.com/office/drawing/2010/main" Requires="a14">
      <xdr:twoCellAnchor editAs="oneCell">
        <xdr:from>
          <xdr:col>0</xdr:col>
          <xdr:colOff>314325</xdr:colOff>
          <xdr:row>11</xdr:row>
          <xdr:rowOff>0</xdr:rowOff>
        </xdr:from>
        <xdr:to>
          <xdr:col>0</xdr:col>
          <xdr:colOff>1457325</xdr:colOff>
          <xdr:row>12</xdr:row>
          <xdr:rowOff>57150</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12</xdr:row>
          <xdr:rowOff>57150</xdr:rowOff>
        </xdr:from>
        <xdr:to>
          <xdr:col>0</xdr:col>
          <xdr:colOff>1057275</xdr:colOff>
          <xdr:row>13</xdr:row>
          <xdr:rowOff>142875</xdr:rowOff>
        </xdr:to>
        <xdr:sp macro="" textlink="">
          <xdr:nvSpPr>
            <xdr:cNvPr id="9227" name="Check Box 11" hidden="1">
              <a:extLst>
                <a:ext uri="{63B3BB69-23CF-44E3-9099-C40C66FF867C}">
                  <a14:compatExt spid="_x0000_s9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DEPOSIT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27</xdr:row>
          <xdr:rowOff>57150</xdr:rowOff>
        </xdr:from>
        <xdr:to>
          <xdr:col>0</xdr:col>
          <xdr:colOff>1066800</xdr:colOff>
          <xdr:row>29</xdr:row>
          <xdr:rowOff>0</xdr:rowOff>
        </xdr:to>
        <xdr:sp macro="" textlink="">
          <xdr:nvSpPr>
            <xdr:cNvPr id="9228" name="Check Box 12" hidden="1">
              <a:extLst>
                <a:ext uri="{63B3BB69-23CF-44E3-9099-C40C66FF867C}">
                  <a14:compatExt spid="_x0000_s9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29</xdr:row>
          <xdr:rowOff>9525</xdr:rowOff>
        </xdr:from>
        <xdr:to>
          <xdr:col>0</xdr:col>
          <xdr:colOff>1066800</xdr:colOff>
          <xdr:row>30</xdr:row>
          <xdr:rowOff>123825</xdr:rowOff>
        </xdr:to>
        <xdr:sp macro="" textlink="">
          <xdr:nvSpPr>
            <xdr:cNvPr id="9229" name="Check Box 13" hidden="1">
              <a:extLst>
                <a:ext uri="{63B3BB69-23CF-44E3-9099-C40C66FF867C}">
                  <a14:compatExt spid="_x0000_s92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30</xdr:row>
          <xdr:rowOff>123825</xdr:rowOff>
        </xdr:from>
        <xdr:to>
          <xdr:col>0</xdr:col>
          <xdr:colOff>1066800</xdr:colOff>
          <xdr:row>32</xdr:row>
          <xdr:rowOff>104775</xdr:rowOff>
        </xdr:to>
        <xdr:sp macro="" textlink="">
          <xdr:nvSpPr>
            <xdr:cNvPr id="9230" name="Check Box 14" hidden="1">
              <a:extLst>
                <a:ext uri="{63B3BB69-23CF-44E3-9099-C40C66FF867C}">
                  <a14:compatExt spid="_x0000_s9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1238250</xdr:colOff>
          <xdr:row>51</xdr:row>
          <xdr:rowOff>47625</xdr:rowOff>
        </xdr:from>
        <xdr:to>
          <xdr:col>1</xdr:col>
          <xdr:colOff>609600</xdr:colOff>
          <xdr:row>52</xdr:row>
          <xdr:rowOff>152400</xdr:rowOff>
        </xdr:to>
        <xdr:sp macro="" textlink="">
          <xdr:nvSpPr>
            <xdr:cNvPr id="9233" name="Check Box 17" hidden="1">
              <a:extLst>
                <a:ext uri="{63B3BB69-23CF-44E3-9099-C40C66FF867C}">
                  <a14:compatExt spid="_x0000_s9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11</xdr:row>
          <xdr:rowOff>0</xdr:rowOff>
        </xdr:from>
        <xdr:to>
          <xdr:col>2</xdr:col>
          <xdr:colOff>581025</xdr:colOff>
          <xdr:row>12</xdr:row>
          <xdr:rowOff>47625</xdr:rowOff>
        </xdr:to>
        <xdr:sp macro="" textlink="">
          <xdr:nvSpPr>
            <xdr:cNvPr id="10036" name="Check Box 820" hidden="1">
              <a:extLst>
                <a:ext uri="{63B3BB69-23CF-44E3-9099-C40C66FF867C}">
                  <a14:compatExt spid="_x0000_s10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xdr:row>
          <xdr:rowOff>19050</xdr:rowOff>
        </xdr:from>
        <xdr:to>
          <xdr:col>3</xdr:col>
          <xdr:colOff>552450</xdr:colOff>
          <xdr:row>12</xdr:row>
          <xdr:rowOff>57150</xdr:rowOff>
        </xdr:to>
        <xdr:sp macro="" textlink="">
          <xdr:nvSpPr>
            <xdr:cNvPr id="10037" name="Check Box 821" hidden="1">
              <a:extLst>
                <a:ext uri="{63B3BB69-23CF-44E3-9099-C40C66FF867C}">
                  <a14:compatExt spid="_x0000_s10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49</xdr:row>
          <xdr:rowOff>47625</xdr:rowOff>
        </xdr:from>
        <xdr:to>
          <xdr:col>5</xdr:col>
          <xdr:colOff>495300</xdr:colOff>
          <xdr:row>51</xdr:row>
          <xdr:rowOff>38100</xdr:rowOff>
        </xdr:to>
        <xdr:sp macro="" textlink="">
          <xdr:nvSpPr>
            <xdr:cNvPr id="15681" name="Check Box 1345" hidden="1">
              <a:extLst>
                <a:ext uri="{63B3BB69-23CF-44E3-9099-C40C66FF867C}">
                  <a14:compatExt spid="_x0000_s156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 =&gt; include copy of check for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49</xdr:row>
          <xdr:rowOff>85725</xdr:rowOff>
        </xdr:from>
        <xdr:to>
          <xdr:col>7</xdr:col>
          <xdr:colOff>266700</xdr:colOff>
          <xdr:row>50</xdr:row>
          <xdr:rowOff>161925</xdr:rowOff>
        </xdr:to>
        <xdr:sp macro="" textlink="">
          <xdr:nvSpPr>
            <xdr:cNvPr id="15682" name="Check Box 1346" hidden="1">
              <a:extLst>
                <a:ext uri="{63B3BB69-23CF-44E3-9099-C40C66FF867C}">
                  <a14:compatExt spid="_x0000_s156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51</xdr:row>
          <xdr:rowOff>38100</xdr:rowOff>
        </xdr:from>
        <xdr:to>
          <xdr:col>3</xdr:col>
          <xdr:colOff>85725</xdr:colOff>
          <xdr:row>52</xdr:row>
          <xdr:rowOff>161925</xdr:rowOff>
        </xdr:to>
        <xdr:sp macro="" textlink="">
          <xdr:nvSpPr>
            <xdr:cNvPr id="15685" name="Check Box 1349" hidden="1">
              <a:extLst>
                <a:ext uri="{63B3BB69-23CF-44E3-9099-C40C66FF867C}">
                  <a14:compatExt spid="_x0000_s156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LOG Request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16</xdr:row>
          <xdr:rowOff>0</xdr:rowOff>
        </xdr:from>
        <xdr:to>
          <xdr:col>2</xdr:col>
          <xdr:colOff>209550</xdr:colOff>
          <xdr:row>17</xdr:row>
          <xdr:rowOff>19050</xdr:rowOff>
        </xdr:to>
        <xdr:sp macro="" textlink="">
          <xdr:nvSpPr>
            <xdr:cNvPr id="15688" name="Check Box 1352" hidden="1">
              <a:extLst>
                <a:ext uri="{63B3BB69-23CF-44E3-9099-C40C66FF867C}">
                  <a14:compatExt spid="_x0000_s156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xdr:row>
          <xdr:rowOff>0</xdr:rowOff>
        </xdr:from>
        <xdr:to>
          <xdr:col>4</xdr:col>
          <xdr:colOff>666750</xdr:colOff>
          <xdr:row>3</xdr:row>
          <xdr:rowOff>19050</xdr:rowOff>
        </xdr:to>
        <xdr:sp macro="" textlink="">
          <xdr:nvSpPr>
            <xdr:cNvPr id="15689" name="Drop Down 1353" hidden="1">
              <a:extLst>
                <a:ext uri="{63B3BB69-23CF-44E3-9099-C40C66FF867C}">
                  <a14:compatExt spid="_x0000_s15689"/>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10</xdr:col>
      <xdr:colOff>180975</xdr:colOff>
      <xdr:row>4</xdr:row>
      <xdr:rowOff>114300</xdr:rowOff>
    </xdr:from>
    <xdr:to>
      <xdr:col>18</xdr:col>
      <xdr:colOff>428626</xdr:colOff>
      <xdr:row>9</xdr:row>
      <xdr:rowOff>323850</xdr:rowOff>
    </xdr:to>
    <xdr:sp macro="" textlink="">
      <xdr:nvSpPr>
        <xdr:cNvPr id="2" name="Flowchart: Data 1"/>
        <xdr:cNvSpPr/>
      </xdr:nvSpPr>
      <xdr:spPr>
        <a:xfrm>
          <a:off x="6010275" y="914400"/>
          <a:ext cx="4895851" cy="1343025"/>
        </a:xfrm>
        <a:prstGeom prst="flowChartInputOutp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chemeClr val="bg1"/>
              </a:solidFill>
              <a:latin typeface="HelveticaNeueLT Pro 65 Md" pitchFamily="34" charset="0"/>
            </a:rPr>
            <a:t>This is only to be used when paystubs,</a:t>
          </a:r>
          <a:r>
            <a:rPr lang="en-US" sz="1100" baseline="0">
              <a:solidFill>
                <a:schemeClr val="bg1"/>
              </a:solidFill>
              <a:latin typeface="HelveticaNeueLT Pro 65 Md" pitchFamily="34" charset="0"/>
            </a:rPr>
            <a:t> benefit statements, etc. are not available </a:t>
          </a:r>
          <a:r>
            <a:rPr lang="en-US" sz="1100" u="sng" baseline="0">
              <a:solidFill>
                <a:schemeClr val="bg1"/>
              </a:solidFill>
              <a:latin typeface="HelveticaNeueLT Pro 65 Md" pitchFamily="34" charset="0"/>
            </a:rPr>
            <a:t>or</a:t>
          </a:r>
          <a:r>
            <a:rPr lang="en-US" sz="1100" u="none" baseline="0">
              <a:solidFill>
                <a:schemeClr val="bg1"/>
              </a:solidFill>
              <a:latin typeface="HelveticaNeueLT Pro 65 Md" pitchFamily="34" charset="0"/>
            </a:rPr>
            <a:t> the employer will not complete the Verification of Income form.</a:t>
          </a:r>
          <a:endParaRPr lang="en-US" sz="1100">
            <a:solidFill>
              <a:schemeClr val="bg1"/>
            </a:solidFill>
            <a:latin typeface="HelveticaNeueLT Pro 65 Md" pitchFamily="34" charset="0"/>
          </a:endParaRP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247650</xdr:colOff>
          <xdr:row>16</xdr:row>
          <xdr:rowOff>47625</xdr:rowOff>
        </xdr:from>
        <xdr:to>
          <xdr:col>1</xdr:col>
          <xdr:colOff>9525</xdr:colOff>
          <xdr:row>17</xdr:row>
          <xdr:rowOff>28575</xdr:rowOff>
        </xdr:to>
        <xdr:sp macro="" textlink="">
          <xdr:nvSpPr>
            <xdr:cNvPr id="26625" name="Check Box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15</xdr:row>
          <xdr:rowOff>76200</xdr:rowOff>
        </xdr:from>
        <xdr:to>
          <xdr:col>1</xdr:col>
          <xdr:colOff>0</xdr:colOff>
          <xdr:row>16</xdr:row>
          <xdr:rowOff>19050</xdr:rowOff>
        </xdr:to>
        <xdr:sp macro="" textlink="">
          <xdr:nvSpPr>
            <xdr:cNvPr id="26626" name="Check Box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1</xdr:colOff>
      <xdr:row>4</xdr:row>
      <xdr:rowOff>19051</xdr:rowOff>
    </xdr:from>
    <xdr:to>
      <xdr:col>11</xdr:col>
      <xdr:colOff>1</xdr:colOff>
      <xdr:row>4</xdr:row>
      <xdr:rowOff>666751</xdr:rowOff>
    </xdr:to>
    <xdr:sp macro="" textlink="">
      <xdr:nvSpPr>
        <xdr:cNvPr id="4" name="TextBox 3"/>
        <xdr:cNvSpPr txBox="1"/>
      </xdr:nvSpPr>
      <xdr:spPr>
        <a:xfrm>
          <a:off x="1" y="942976"/>
          <a:ext cx="67818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latin typeface="HelveticaNeueLT Pro 45 Lt" pitchFamily="34" charset="0"/>
            </a:rPr>
            <a:t>This form is to certify the income received by the above named individual for purposes of</a:t>
          </a:r>
          <a:r>
            <a:rPr lang="en-US" sz="1100" baseline="0">
              <a:latin typeface="HelveticaNeueLT Pro 45 Lt" pitchFamily="34" charset="0"/>
            </a:rPr>
            <a:t> receiving </a:t>
          </a:r>
          <a:r>
            <a:rPr lang="en-US" sz="1100">
              <a:latin typeface="HelveticaNeueLT Pro 45 Lt" pitchFamily="34" charset="0"/>
            </a:rPr>
            <a:t>financial assistance</a:t>
          </a:r>
          <a:r>
            <a:rPr lang="en-US" sz="1100" baseline="0">
              <a:latin typeface="HelveticaNeueLT Pro 45 Lt" pitchFamily="34" charset="0"/>
            </a:rPr>
            <a:t> via the Direct Client Assitance program. </a:t>
          </a:r>
          <a:r>
            <a:rPr lang="en-US" sz="1100">
              <a:latin typeface="HelveticaNeueLT Pro 45 Lt" pitchFamily="34" charset="0"/>
            </a:rPr>
            <a:t> Please complete the appropriate section below that includes an authorization to release information.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214313</xdr:colOff>
      <xdr:row>0</xdr:row>
      <xdr:rowOff>47623</xdr:rowOff>
    </xdr:from>
    <xdr:to>
      <xdr:col>12</xdr:col>
      <xdr:colOff>19050</xdr:colOff>
      <xdr:row>8</xdr:row>
      <xdr:rowOff>142875</xdr:rowOff>
    </xdr:to>
    <xdr:sp macro="" textlink="">
      <xdr:nvSpPr>
        <xdr:cNvPr id="2" name="Oval Callout 1"/>
        <xdr:cNvSpPr/>
      </xdr:nvSpPr>
      <xdr:spPr>
        <a:xfrm>
          <a:off x="6167438" y="47623"/>
          <a:ext cx="2062162" cy="1724027"/>
        </a:xfrm>
        <a:prstGeom prst="wedgeEllipseCallout">
          <a:avLst>
            <a:gd name="adj1" fmla="val -114031"/>
            <a:gd name="adj2" fmla="val 47268"/>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100" b="1">
              <a:latin typeface="Arial" pitchFamily="34" charset="0"/>
              <a:cs typeface="Arial" pitchFamily="34" charset="0"/>
            </a:rPr>
            <a:t>Must complete Income Calculation Sheet</a:t>
          </a:r>
          <a:r>
            <a:rPr lang="en-US" sz="1100" b="1" baseline="0">
              <a:latin typeface="Arial" pitchFamily="34" charset="0"/>
              <a:cs typeface="Arial" pitchFamily="34" charset="0"/>
            </a:rPr>
            <a:t> so this field can populate automatically</a:t>
          </a:r>
          <a:endParaRPr lang="en-US" sz="1100" b="1">
            <a:latin typeface="Arial" pitchFamily="34" charset="0"/>
            <a:cs typeface="Arial" pitchFamily="34" charset="0"/>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5</xdr:col>
      <xdr:colOff>603250</xdr:colOff>
      <xdr:row>2</xdr:row>
      <xdr:rowOff>179916</xdr:rowOff>
    </xdr:from>
    <xdr:to>
      <xdr:col>7</xdr:col>
      <xdr:colOff>222250</xdr:colOff>
      <xdr:row>4</xdr:row>
      <xdr:rowOff>190499</xdr:rowOff>
    </xdr:to>
    <xdr:sp macro="" textlink="">
      <xdr:nvSpPr>
        <xdr:cNvPr id="2" name="TextBox 1"/>
        <xdr:cNvSpPr txBox="1"/>
      </xdr:nvSpPr>
      <xdr:spPr>
        <a:xfrm>
          <a:off x="4254500" y="687916"/>
          <a:ext cx="1037167" cy="264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100" b="0">
              <a:latin typeface="HelveticaNeueLT Pro 65 Md" pitchFamily="34" charset="0"/>
            </a:rPr>
            <a:t>AMI</a:t>
          </a:r>
        </a:p>
      </xdr:txBody>
    </xdr:sp>
    <xdr:clientData/>
  </xdr:twoCellAnchor>
  <xdr:twoCellAnchor>
    <xdr:from>
      <xdr:col>8</xdr:col>
      <xdr:colOff>1132416</xdr:colOff>
      <xdr:row>25</xdr:row>
      <xdr:rowOff>169334</xdr:rowOff>
    </xdr:from>
    <xdr:to>
      <xdr:col>11</xdr:col>
      <xdr:colOff>84666</xdr:colOff>
      <xdr:row>43</xdr:row>
      <xdr:rowOff>127000</xdr:rowOff>
    </xdr:to>
    <xdr:sp macro="" textlink="">
      <xdr:nvSpPr>
        <xdr:cNvPr id="6" name="Rounded Rectangular Callout 5"/>
        <xdr:cNvSpPr/>
      </xdr:nvSpPr>
      <xdr:spPr bwMode="auto">
        <a:xfrm>
          <a:off x="8202083" y="4773084"/>
          <a:ext cx="2582333" cy="2169583"/>
        </a:xfrm>
        <a:prstGeom prst="wedgeRoundRectCallout">
          <a:avLst>
            <a:gd name="adj1" fmla="val -91491"/>
            <a:gd name="adj2" fmla="val 20955"/>
            <a:gd name="adj3" fmla="val 16667"/>
          </a:avLst>
        </a:prstGeom>
        <a:solidFill>
          <a:srgbClr val="FF000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ctr"/>
          <a:r>
            <a:rPr lang="en-US" sz="1100">
              <a:solidFill>
                <a:schemeClr val="bg1"/>
              </a:solidFill>
              <a:latin typeface="HelveticaNeueLT Pro 65 Md" pitchFamily="34" charset="0"/>
            </a:rPr>
            <a:t>*NOTE*</a:t>
          </a:r>
        </a:p>
        <a:p>
          <a:pPr algn="l"/>
          <a:endParaRPr lang="en-US" sz="1100">
            <a:solidFill>
              <a:schemeClr val="bg1"/>
            </a:solidFill>
            <a:latin typeface="HelveticaNeueLT Pro 65 Md" pitchFamily="34" charset="0"/>
          </a:endParaRPr>
        </a:p>
        <a:p>
          <a:pPr algn="l"/>
          <a:r>
            <a:rPr lang="en-US" sz="1100">
              <a:solidFill>
                <a:schemeClr val="bg1"/>
              </a:solidFill>
              <a:latin typeface="HelveticaNeueLT Pro 65 Md" pitchFamily="34" charset="0"/>
            </a:rPr>
            <a:t>The "Total DCA Request" should match the amount requested on the Check Request.  If</a:t>
          </a:r>
          <a:r>
            <a:rPr lang="en-US" sz="1100" baseline="0">
              <a:solidFill>
                <a:schemeClr val="bg1"/>
              </a:solidFill>
              <a:latin typeface="HelveticaNeueLT Pro 65 Md" pitchFamily="34" charset="0"/>
            </a:rPr>
            <a:t> not, c</a:t>
          </a:r>
          <a:r>
            <a:rPr lang="en-US" sz="1100">
              <a:solidFill>
                <a:schemeClr val="bg1"/>
              </a:solidFill>
              <a:latin typeface="HelveticaNeueLT Pro 65 Md" pitchFamily="34" charset="0"/>
            </a:rPr>
            <a:t>heck your entries on the Household Budget,</a:t>
          </a:r>
          <a:r>
            <a:rPr lang="en-US" sz="1100" baseline="0">
              <a:solidFill>
                <a:schemeClr val="bg1"/>
              </a:solidFill>
              <a:latin typeface="HelveticaNeueLT Pro 65 Md" pitchFamily="34" charset="0"/>
            </a:rPr>
            <a:t> then also make sure you </a:t>
          </a:r>
          <a:r>
            <a:rPr lang="en-US" sz="1100">
              <a:solidFill>
                <a:schemeClr val="bg1"/>
              </a:solidFill>
              <a:latin typeface="HelveticaNeueLT Pro 65 Md" pitchFamily="34" charset="0"/>
            </a:rPr>
            <a:t>are inputting</a:t>
          </a:r>
          <a:r>
            <a:rPr lang="en-US" sz="1100" baseline="0">
              <a:solidFill>
                <a:schemeClr val="bg1"/>
              </a:solidFill>
              <a:latin typeface="HelveticaNeueLT Pro 65 Md" pitchFamily="34" charset="0"/>
            </a:rPr>
            <a:t> the applicable contributions from the client or others, under the "Contribution by Client/Other" section.    </a:t>
          </a:r>
          <a:endParaRPr lang="en-US" sz="1100">
            <a:solidFill>
              <a:schemeClr val="bg1"/>
            </a:solidFill>
            <a:latin typeface="HelveticaNeueLT Pro 65 Md"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14</xdr:row>
          <xdr:rowOff>38100</xdr:rowOff>
        </xdr:from>
        <xdr:to>
          <xdr:col>5</xdr:col>
          <xdr:colOff>304800</xdr:colOff>
          <xdr:row>15</xdr:row>
          <xdr:rowOff>95250</xdr:rowOff>
        </xdr:to>
        <xdr:sp macro="" textlink="">
          <xdr:nvSpPr>
            <xdr:cNvPr id="27649" name="Check Box 1" hidden="1">
              <a:extLst>
                <a:ext uri="{63B3BB69-23CF-44E3-9099-C40C66FF867C}">
                  <a14:compatExt spid="_x0000_s276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19050</xdr:rowOff>
        </xdr:from>
        <xdr:to>
          <xdr:col>5</xdr:col>
          <xdr:colOff>276225</xdr:colOff>
          <xdr:row>17</xdr:row>
          <xdr:rowOff>0</xdr:rowOff>
        </xdr:to>
        <xdr:sp macro="" textlink="">
          <xdr:nvSpPr>
            <xdr:cNvPr id="27650" name="Check Box 2" hidden="1">
              <a:extLst>
                <a:ext uri="{63B3BB69-23CF-44E3-9099-C40C66FF867C}">
                  <a14:compatExt spid="_x0000_s276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28575</xdr:rowOff>
        </xdr:from>
        <xdr:to>
          <xdr:col>5</xdr:col>
          <xdr:colOff>257175</xdr:colOff>
          <xdr:row>16</xdr:row>
          <xdr:rowOff>66675</xdr:rowOff>
        </xdr:to>
        <xdr:sp macro="" textlink="">
          <xdr:nvSpPr>
            <xdr:cNvPr id="27651" name="Check Box 3" hidden="1">
              <a:extLst>
                <a:ext uri="{63B3BB69-23CF-44E3-9099-C40C66FF867C}">
                  <a14:compatExt spid="_x0000_s276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xdr:twoCellAnchor>
    <xdr:from>
      <xdr:col>0</xdr:col>
      <xdr:colOff>66675</xdr:colOff>
      <xdr:row>26</xdr:row>
      <xdr:rowOff>57152</xdr:rowOff>
    </xdr:from>
    <xdr:to>
      <xdr:col>8</xdr:col>
      <xdr:colOff>514350</xdr:colOff>
      <xdr:row>41</xdr:row>
      <xdr:rowOff>0</xdr:rowOff>
    </xdr:to>
    <xdr:sp macro="" textlink="">
      <xdr:nvSpPr>
        <xdr:cNvPr id="7" name="TextBox 6"/>
        <xdr:cNvSpPr txBox="1"/>
      </xdr:nvSpPr>
      <xdr:spPr>
        <a:xfrm>
          <a:off x="66675" y="4152902"/>
          <a:ext cx="6105525" cy="25431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0">
              <a:solidFill>
                <a:schemeClr val="dk1"/>
              </a:solidFill>
              <a:effectLst/>
              <a:latin typeface="HelveticaNeueLT Pro 45 Lt" pitchFamily="34" charset="0"/>
              <a:ea typeface="+mn-ea"/>
              <a:cs typeface="+mn-cs"/>
            </a:rPr>
            <a:t>Limited assistance is being provided on this client's behalf.  By accepting the limited assistance and participating in the program, all parties agree to the following:  </a:t>
          </a:r>
          <a:endParaRPr lang="en-US" sz="1100">
            <a:effectLst/>
            <a:latin typeface="HelveticaNeueLT Pro 45 Lt" pitchFamily="34" charset="0"/>
          </a:endParaRPr>
        </a:p>
        <a:p>
          <a:r>
            <a:rPr lang="en-US" sz="1100" b="0">
              <a:solidFill>
                <a:schemeClr val="dk1"/>
              </a:solidFill>
              <a:effectLst/>
              <a:latin typeface="HelveticaNeueLT Pro 45 Lt" pitchFamily="34" charset="0"/>
              <a:ea typeface="+mn-ea"/>
              <a:cs typeface="+mn-cs"/>
            </a:rPr>
            <a:t>1. Client will provide a copy of the complete lease to program staff along with this form.</a:t>
          </a:r>
          <a:endParaRPr lang="en-US" sz="1100">
            <a:effectLst/>
            <a:latin typeface="HelveticaNeueLT Pro 45 Lt" pitchFamily="34" charset="0"/>
          </a:endParaRPr>
        </a:p>
        <a:p>
          <a:r>
            <a:rPr lang="en-US" sz="1100" b="0">
              <a:solidFill>
                <a:schemeClr val="dk1"/>
              </a:solidFill>
              <a:effectLst/>
              <a:latin typeface="HelveticaNeueLT Pro 45 Lt" pitchFamily="34" charset="0"/>
              <a:ea typeface="+mn-ea"/>
              <a:cs typeface="+mn-cs"/>
            </a:rPr>
            <a:t>2. Landlord will provide Community Shelter Board (CSB) with a copy of any notice given to the </a:t>
          </a:r>
          <a:r>
            <a:rPr lang="en-US" sz="1100" b="0" baseline="0">
              <a:solidFill>
                <a:schemeClr val="dk1"/>
              </a:solidFill>
              <a:effectLst/>
              <a:latin typeface="HelveticaNeueLT Pro 45 Lt" pitchFamily="34" charset="0"/>
              <a:ea typeface="+mn-ea"/>
              <a:cs typeface="+mn-cs"/>
            </a:rPr>
            <a:t>           </a:t>
          </a:r>
          <a:r>
            <a:rPr lang="en-US" sz="1100" b="0">
              <a:solidFill>
                <a:schemeClr val="dk1"/>
              </a:solidFill>
              <a:effectLst/>
              <a:latin typeface="HelveticaNeueLT Pro 45 Lt" pitchFamily="34" charset="0"/>
              <a:ea typeface="+mn-ea"/>
              <a:cs typeface="+mn-cs"/>
            </a:rPr>
            <a:t>program participant to vacate the housing unit, or any complaint used under state or local law to commence an eviction action against the program participant during the period in which the Community Shelter Board is providing monthly rental payments.</a:t>
          </a:r>
          <a:endParaRPr lang="en-US" sz="1100">
            <a:effectLst/>
            <a:latin typeface="HelveticaNeueLT Pro 45 Lt" pitchFamily="34" charset="0"/>
          </a:endParaRPr>
        </a:p>
        <a:p>
          <a:r>
            <a:rPr lang="en-US" sz="1100" b="0" baseline="0">
              <a:solidFill>
                <a:schemeClr val="dk1"/>
              </a:solidFill>
              <a:effectLst/>
              <a:latin typeface="HelveticaNeueLT Pro 45 Lt" pitchFamily="34" charset="0"/>
              <a:ea typeface="+mn-ea"/>
              <a:cs typeface="+mn-cs"/>
            </a:rPr>
            <a:t>3. </a:t>
          </a:r>
          <a:r>
            <a:rPr lang="en-US" sz="1100" b="0">
              <a:solidFill>
                <a:schemeClr val="dk1"/>
              </a:solidFill>
              <a:effectLst/>
              <a:latin typeface="HelveticaNeueLT Pro 45 Lt" pitchFamily="34" charset="0"/>
              <a:ea typeface="+mn-ea"/>
              <a:cs typeface="+mn-cs"/>
            </a:rPr>
            <a:t>CSB will issue a limited number of rental payments on behalf of this tenant, on-time, consistent with the due dates outlined in the lease and this rental agreement.</a:t>
          </a:r>
          <a:endParaRPr lang="en-US" sz="1100">
            <a:effectLst/>
            <a:latin typeface="HelveticaNeueLT Pro 45 Lt" pitchFamily="34" charset="0"/>
          </a:endParaRPr>
        </a:p>
        <a:p>
          <a:r>
            <a:rPr lang="en-US" sz="1100" b="0" baseline="0">
              <a:solidFill>
                <a:schemeClr val="dk1"/>
              </a:solidFill>
              <a:effectLst/>
              <a:latin typeface="HelveticaNeueLT Pro 45 Lt" pitchFamily="34" charset="0"/>
              <a:ea typeface="+mn-ea"/>
              <a:cs typeface="+mn-cs"/>
            </a:rPr>
            <a:t>4. </a:t>
          </a:r>
          <a:r>
            <a:rPr lang="en-US" sz="1100" b="0">
              <a:solidFill>
                <a:schemeClr val="dk1"/>
              </a:solidFill>
              <a:effectLst/>
              <a:latin typeface="HelveticaNeueLT Pro 45 Lt" pitchFamily="34" charset="0"/>
              <a:ea typeface="+mn-ea"/>
              <a:cs typeface="+mn-cs"/>
            </a:rPr>
            <a:t>Assistance is conditional on client participation in the program noted above. If tenant is non-compliant with program or terminated for any reason, this rental agreement becomes invalid.  Program staff will inform landlord within 24 hours of client termination.</a:t>
          </a:r>
          <a:endParaRPr lang="en-US" sz="1100">
            <a:effectLst/>
            <a:latin typeface="HelveticaNeueLT Pro 45 Lt" pitchFamily="34" charset="0"/>
          </a:endParaRPr>
        </a:p>
        <a:p>
          <a:r>
            <a:rPr lang="en-US" sz="1100" b="0">
              <a:solidFill>
                <a:schemeClr val="dk1"/>
              </a:solidFill>
              <a:effectLst/>
              <a:latin typeface="HelveticaNeueLT Pro 45 Lt" pitchFamily="34" charset="0"/>
              <a:ea typeface="+mn-ea"/>
              <a:cs typeface="+mn-cs"/>
            </a:rPr>
            <a:t>5. Security deposit can be returned to tenant upon successful completion of lease</a:t>
          </a:r>
          <a:endParaRPr lang="en-US" sz="1100">
            <a:effectLst/>
            <a:latin typeface="HelveticaNeueLT Pro 45 Lt" pitchFamily="34" charset="0"/>
          </a:endParaRPr>
        </a:p>
        <a:p>
          <a:r>
            <a:rPr lang="en-US" sz="1100" b="0">
              <a:solidFill>
                <a:schemeClr val="dk1"/>
              </a:solidFill>
              <a:effectLst/>
              <a:latin typeface="HelveticaNeueLT Pro 45 Lt" pitchFamily="34" charset="0"/>
              <a:ea typeface="+mn-ea"/>
              <a:cs typeface="+mn-cs"/>
            </a:rPr>
            <a:t>6. This is a tenant-based rental agreement.</a:t>
          </a:r>
          <a:endParaRPr lang="en-US" sz="1100">
            <a:effectLst/>
            <a:latin typeface="HelveticaNeueLT Pro 45 Lt" pitchFamily="34" charset="0"/>
          </a:endParaRPr>
        </a:p>
        <a:p>
          <a:pPr algn="l"/>
          <a:endParaRPr lang="en-US" sz="1100">
            <a:latin typeface="HelveticaNeueLT Pro 45 Lt"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drawing" Target="../drawings/drawing3.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4.bin"/><Relationship Id="rId16" Type="http://schemas.openxmlformats.org/officeDocument/2006/relationships/ctrlProp" Target="../ctrlProps/ctrlProp11.xml"/><Relationship Id="rId1" Type="http://schemas.openxmlformats.org/officeDocument/2006/relationships/printerSettings" Target="../printerSettings/printerSettings3.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4.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vmlDrawing" Target="../drawings/vmlDrawing3.v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vmlDrawing" Target="../drawings/vmlDrawing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vmlDrawing" Target="../drawings/vmlDrawing9.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vmlDrawing" Target="../drawings/vmlDrawing10.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trlProp" Target="../ctrlProps/ctrlProp18.x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39997558519241921"/>
  </sheetPr>
  <dimension ref="A1:K38"/>
  <sheetViews>
    <sheetView showGridLines="0" tabSelected="1" zoomScaleNormal="100" workbookViewId="0">
      <selection activeCell="O3" sqref="O3"/>
    </sheetView>
  </sheetViews>
  <sheetFormatPr defaultColWidth="9.28515625" defaultRowHeight="14.25" x14ac:dyDescent="0.2"/>
  <cols>
    <col min="1" max="1" width="8.42578125" style="67" customWidth="1"/>
    <col min="2" max="2" width="10.28515625" style="67" customWidth="1"/>
    <col min="3" max="5" width="9.28515625" style="67"/>
    <col min="6" max="6" width="6.7109375" style="67" customWidth="1"/>
    <col min="7" max="7" width="9.28515625" style="67"/>
    <col min="8" max="8" width="7.140625" style="67" customWidth="1"/>
    <col min="9" max="9" width="13.140625" style="67" customWidth="1"/>
    <col min="10" max="10" width="12.28515625" style="67" customWidth="1"/>
    <col min="11" max="16384" width="9.28515625" style="67"/>
  </cols>
  <sheetData>
    <row r="1" spans="1:11" ht="15" x14ac:dyDescent="0.2">
      <c r="A1" s="333"/>
      <c r="B1" s="333"/>
      <c r="C1" s="333"/>
      <c r="D1" s="333"/>
      <c r="E1" s="334"/>
      <c r="F1" s="334"/>
      <c r="G1" s="335"/>
      <c r="H1" s="336"/>
      <c r="I1" s="335"/>
      <c r="J1" s="336"/>
      <c r="K1" s="114"/>
    </row>
    <row r="2" spans="1:11" ht="42" customHeight="1" x14ac:dyDescent="0.2">
      <c r="A2" s="115"/>
      <c r="B2" s="337"/>
      <c r="C2" s="337"/>
      <c r="D2" s="337"/>
      <c r="E2" s="337"/>
      <c r="F2" s="337"/>
      <c r="G2" s="337"/>
      <c r="H2" s="337"/>
      <c r="I2" s="259" t="str">
        <f>IF('Check Request'!$B$6=0,"",'Check Request'!$B$6)</f>
        <v/>
      </c>
      <c r="J2" s="259" t="str">
        <f>IF('Check Request'!$D$6=0,"",'Check Request'!$D$6)</f>
        <v/>
      </c>
      <c r="K2" s="159" t="str">
        <f>IF('Check Request'!$H$6=0,"",'Check Request'!$H$6)</f>
        <v/>
      </c>
    </row>
    <row r="3" spans="1:11" s="116" customFormat="1" ht="25.5" customHeight="1" x14ac:dyDescent="0.25">
      <c r="A3" s="332" t="s">
        <v>245</v>
      </c>
      <c r="B3" s="332"/>
      <c r="C3" s="332"/>
      <c r="D3" s="332"/>
      <c r="E3" s="332"/>
      <c r="F3" s="332"/>
      <c r="G3" s="332"/>
      <c r="H3" s="332"/>
      <c r="I3" s="332"/>
      <c r="J3" s="332"/>
      <c r="K3" s="332"/>
    </row>
    <row r="4" spans="1:11" s="118" customFormat="1" ht="18" customHeight="1" x14ac:dyDescent="0.25">
      <c r="A4" s="117"/>
      <c r="B4" s="117"/>
      <c r="C4" s="117"/>
      <c r="D4" s="117"/>
      <c r="E4" s="117"/>
      <c r="F4" s="124" t="s">
        <v>124</v>
      </c>
      <c r="G4" s="117"/>
      <c r="H4" s="117"/>
      <c r="I4" s="117"/>
      <c r="J4" s="117"/>
      <c r="K4" s="117"/>
    </row>
    <row r="5" spans="1:11" s="125" customFormat="1" ht="41.25" customHeight="1" x14ac:dyDescent="0.25">
      <c r="A5" s="329"/>
      <c r="B5" s="329"/>
      <c r="C5" s="329"/>
      <c r="D5" s="329"/>
      <c r="E5" s="329"/>
      <c r="F5" s="329"/>
      <c r="G5" s="329"/>
      <c r="H5" s="329"/>
      <c r="I5" s="329"/>
      <c r="J5" s="329"/>
      <c r="K5" s="329"/>
    </row>
    <row r="6" spans="1:11" ht="17.25" customHeight="1" x14ac:dyDescent="0.2">
      <c r="A6" s="186" t="s">
        <v>109</v>
      </c>
      <c r="B6" s="47"/>
      <c r="C6" s="47"/>
      <c r="D6" s="47"/>
      <c r="E6" s="47"/>
      <c r="F6" s="47"/>
      <c r="G6" s="47"/>
      <c r="H6" s="47"/>
      <c r="I6" s="47"/>
      <c r="J6" s="47"/>
      <c r="K6" s="47"/>
    </row>
    <row r="7" spans="1:11" ht="17.25" customHeight="1" x14ac:dyDescent="0.2">
      <c r="A7" s="186" t="s">
        <v>125</v>
      </c>
      <c r="B7" s="47"/>
      <c r="C7" s="47"/>
      <c r="D7" s="47"/>
      <c r="E7" s="47"/>
      <c r="F7" s="47"/>
      <c r="G7" s="47"/>
      <c r="H7" s="47"/>
      <c r="I7" s="47"/>
      <c r="J7" s="47"/>
    </row>
    <row r="8" spans="1:11" ht="17.25" customHeight="1" x14ac:dyDescent="0.2">
      <c r="A8" s="186" t="s">
        <v>187</v>
      </c>
      <c r="B8" s="47"/>
      <c r="C8" s="47"/>
      <c r="D8" s="47"/>
      <c r="E8" s="47"/>
      <c r="F8" s="47"/>
      <c r="G8" s="47"/>
      <c r="H8" s="47"/>
      <c r="I8" s="47"/>
      <c r="J8" s="47"/>
    </row>
    <row r="9" spans="1:11" ht="17.25" customHeight="1" x14ac:dyDescent="0.2">
      <c r="A9" s="47"/>
      <c r="B9" s="108" t="s">
        <v>98</v>
      </c>
      <c r="C9" s="47"/>
      <c r="D9" s="47"/>
      <c r="E9" s="47"/>
      <c r="F9" s="47"/>
      <c r="G9" s="47"/>
      <c r="H9" s="47"/>
      <c r="I9" s="47"/>
      <c r="J9" s="47"/>
      <c r="K9" s="47"/>
    </row>
    <row r="10" spans="1:11" ht="17.25" customHeight="1" x14ac:dyDescent="0.2">
      <c r="A10" s="47"/>
      <c r="B10" s="186" t="s">
        <v>113</v>
      </c>
      <c r="C10" s="47"/>
      <c r="D10" s="47"/>
      <c r="E10" s="47"/>
      <c r="F10" s="47"/>
      <c r="G10" s="47"/>
      <c r="H10" s="47"/>
      <c r="I10" s="47"/>
      <c r="J10" s="47"/>
      <c r="K10" s="47"/>
    </row>
    <row r="11" spans="1:11" ht="17.25" customHeight="1" x14ac:dyDescent="0.2">
      <c r="A11" s="47"/>
      <c r="B11" s="186" t="s">
        <v>114</v>
      </c>
      <c r="C11" s="47"/>
      <c r="D11" s="47"/>
      <c r="E11" s="47"/>
      <c r="F11" s="47"/>
      <c r="G11" s="47"/>
      <c r="H11" s="47"/>
      <c r="I11" s="47"/>
      <c r="J11" s="47"/>
      <c r="K11" s="47"/>
    </row>
    <row r="12" spans="1:11" ht="17.25" customHeight="1" x14ac:dyDescent="0.2">
      <c r="A12" s="47"/>
      <c r="B12" s="186" t="s">
        <v>190</v>
      </c>
      <c r="C12" s="47"/>
      <c r="D12" s="47"/>
      <c r="E12" s="47"/>
      <c r="F12" s="47"/>
      <c r="G12" s="47"/>
      <c r="H12" s="47"/>
      <c r="I12" s="47"/>
      <c r="J12" s="47"/>
      <c r="K12" s="47"/>
    </row>
    <row r="13" spans="1:11" ht="17.25" customHeight="1" x14ac:dyDescent="0.2">
      <c r="A13" s="47"/>
      <c r="B13" s="186" t="s">
        <v>121</v>
      </c>
      <c r="C13" s="47"/>
      <c r="D13" s="47"/>
      <c r="E13" s="47"/>
      <c r="F13" s="47"/>
      <c r="G13" s="47"/>
      <c r="H13" s="47"/>
      <c r="I13" s="47"/>
      <c r="J13" s="47"/>
      <c r="K13" s="47"/>
    </row>
    <row r="14" spans="1:11" ht="17.25" customHeight="1" x14ac:dyDescent="0.2">
      <c r="A14" s="186" t="s">
        <v>115</v>
      </c>
      <c r="B14" s="47"/>
      <c r="C14" s="47"/>
      <c r="D14" s="47"/>
      <c r="E14" s="47"/>
      <c r="F14" s="47"/>
      <c r="G14" s="47"/>
      <c r="H14" s="47"/>
      <c r="I14" s="47"/>
      <c r="J14" s="47"/>
      <c r="K14" s="47"/>
    </row>
    <row r="15" spans="1:11" ht="17.25" customHeight="1" x14ac:dyDescent="0.2">
      <c r="A15" s="186" t="s">
        <v>110</v>
      </c>
      <c r="B15" s="47"/>
      <c r="C15" s="47"/>
      <c r="D15" s="47"/>
      <c r="E15" s="47"/>
      <c r="F15" s="47"/>
      <c r="G15" s="47"/>
      <c r="H15" s="47"/>
      <c r="I15" s="47"/>
      <c r="J15" s="47"/>
      <c r="K15" s="47"/>
    </row>
    <row r="16" spans="1:11" ht="17.25" customHeight="1" x14ac:dyDescent="0.2">
      <c r="A16" s="47" t="s">
        <v>240</v>
      </c>
      <c r="B16" s="47"/>
      <c r="C16" s="47"/>
      <c r="D16" s="47"/>
      <c r="E16" s="47"/>
      <c r="F16" s="47"/>
      <c r="G16" s="47"/>
      <c r="H16" s="47"/>
      <c r="I16" s="47"/>
      <c r="J16" s="47"/>
      <c r="K16" s="47"/>
    </row>
    <row r="17" spans="1:11" ht="17.25" customHeight="1" x14ac:dyDescent="0.2">
      <c r="A17" s="186" t="s">
        <v>112</v>
      </c>
      <c r="B17" s="47"/>
      <c r="C17" s="47"/>
      <c r="D17" s="47"/>
      <c r="E17" s="47"/>
      <c r="F17" s="47"/>
      <c r="G17" s="47"/>
      <c r="H17" s="47"/>
      <c r="I17" s="47"/>
      <c r="J17" s="47"/>
      <c r="K17" s="47"/>
    </row>
    <row r="18" spans="1:11" ht="17.25" customHeight="1" x14ac:dyDescent="0.2">
      <c r="A18" s="47"/>
      <c r="B18" s="186" t="s">
        <v>237</v>
      </c>
      <c r="C18" s="47"/>
      <c r="D18" s="47"/>
      <c r="E18" s="47"/>
      <c r="F18" s="47"/>
      <c r="G18" s="47"/>
      <c r="H18" s="47"/>
      <c r="I18" s="47"/>
      <c r="J18" s="47"/>
      <c r="K18" s="47"/>
    </row>
    <row r="19" spans="1:11" ht="17.25" customHeight="1" x14ac:dyDescent="0.2">
      <c r="A19" s="186" t="s">
        <v>241</v>
      </c>
      <c r="B19" s="186"/>
      <c r="C19" s="186"/>
      <c r="D19" s="186"/>
      <c r="E19" s="186"/>
      <c r="F19" s="186"/>
      <c r="G19" s="186"/>
      <c r="H19" s="186"/>
      <c r="I19" s="186"/>
      <c r="J19" s="186"/>
      <c r="K19" s="186"/>
    </row>
    <row r="20" spans="1:11" ht="15.75" customHeight="1" x14ac:dyDescent="0.2">
      <c r="A20" s="186" t="s">
        <v>242</v>
      </c>
      <c r="B20" s="186"/>
      <c r="C20" s="186"/>
      <c r="D20" s="186"/>
      <c r="E20" s="186"/>
      <c r="F20" s="186"/>
      <c r="G20" s="186"/>
      <c r="H20" s="186"/>
      <c r="I20" s="186"/>
      <c r="J20" s="186"/>
      <c r="K20" s="186"/>
    </row>
    <row r="21" spans="1:11" ht="17.25" customHeight="1" x14ac:dyDescent="0.2">
      <c r="A21" s="186" t="s">
        <v>260</v>
      </c>
      <c r="B21" s="186"/>
      <c r="C21" s="186"/>
      <c r="D21" s="186"/>
      <c r="E21" s="186"/>
      <c r="F21" s="186"/>
      <c r="G21" s="186"/>
      <c r="H21" s="186"/>
      <c r="I21" s="186"/>
      <c r="J21" s="186"/>
      <c r="K21" s="186"/>
    </row>
    <row r="22" spans="1:11" ht="15.75" customHeight="1" x14ac:dyDescent="0.2">
      <c r="A22" s="186" t="s">
        <v>243</v>
      </c>
      <c r="B22" s="186"/>
      <c r="C22" s="186"/>
      <c r="D22" s="186"/>
      <c r="E22" s="186"/>
      <c r="F22" s="186"/>
      <c r="G22" s="186"/>
      <c r="H22" s="186"/>
      <c r="I22" s="186"/>
      <c r="J22" s="186"/>
      <c r="K22" s="186"/>
    </row>
    <row r="23" spans="1:11" ht="15.75" customHeight="1" x14ac:dyDescent="0.2">
      <c r="A23" s="186" t="s">
        <v>244</v>
      </c>
      <c r="B23" s="186"/>
      <c r="C23" s="186"/>
      <c r="D23" s="186"/>
      <c r="E23" s="186"/>
      <c r="F23" s="186"/>
      <c r="G23" s="186"/>
      <c r="H23" s="186"/>
      <c r="I23" s="186"/>
      <c r="J23" s="186"/>
      <c r="K23" s="186"/>
    </row>
    <row r="24" spans="1:11" ht="17.25" customHeight="1" x14ac:dyDescent="0.2">
      <c r="A24" s="186" t="s">
        <v>111</v>
      </c>
      <c r="B24" s="186"/>
      <c r="C24" s="186"/>
      <c r="D24" s="186"/>
      <c r="E24" s="186"/>
      <c r="F24" s="186"/>
      <c r="G24" s="186"/>
      <c r="H24" s="186"/>
      <c r="I24" s="186"/>
      <c r="J24" s="186"/>
      <c r="K24" s="186"/>
    </row>
    <row r="25" spans="1:11" ht="17.25" customHeight="1" x14ac:dyDescent="0.2">
      <c r="A25" s="186" t="s">
        <v>122</v>
      </c>
      <c r="B25" s="186"/>
      <c r="C25" s="186"/>
      <c r="D25" s="186"/>
      <c r="E25" s="186"/>
      <c r="F25" s="186"/>
      <c r="G25" s="186"/>
      <c r="H25" s="186"/>
      <c r="I25" s="186"/>
      <c r="J25" s="186"/>
      <c r="K25" s="186"/>
    </row>
    <row r="26" spans="1:11" ht="16.5" customHeight="1" x14ac:dyDescent="0.2">
      <c r="A26" s="330" t="s">
        <v>116</v>
      </c>
      <c r="B26" s="331"/>
      <c r="C26" s="331"/>
      <c r="D26" s="331"/>
      <c r="E26" s="331"/>
      <c r="F26" s="331"/>
      <c r="G26" s="331"/>
      <c r="H26" s="331"/>
      <c r="I26" s="331"/>
      <c r="J26" s="331"/>
      <c r="K26" s="331"/>
    </row>
    <row r="27" spans="1:11" ht="17.25" customHeight="1" x14ac:dyDescent="0.2">
      <c r="A27" s="186" t="s">
        <v>212</v>
      </c>
      <c r="B27" s="186"/>
      <c r="C27" s="186"/>
      <c r="D27" s="34"/>
      <c r="E27" s="186"/>
      <c r="F27" s="186"/>
      <c r="G27" s="186"/>
      <c r="H27" s="186"/>
      <c r="I27" s="186"/>
      <c r="J27" s="186"/>
      <c r="K27" s="186"/>
    </row>
    <row r="28" spans="1:11" ht="17.25" customHeight="1" x14ac:dyDescent="0.2">
      <c r="A28" s="186" t="s">
        <v>117</v>
      </c>
      <c r="B28" s="186"/>
      <c r="C28" s="186"/>
      <c r="D28" s="186"/>
      <c r="E28" s="186"/>
      <c r="F28" s="186"/>
      <c r="G28" s="186"/>
      <c r="H28" s="186"/>
      <c r="I28" s="186"/>
      <c r="J28" s="186"/>
      <c r="K28" s="186"/>
    </row>
    <row r="29" spans="1:11" ht="15.75" customHeight="1" x14ac:dyDescent="0.2"/>
    <row r="30" spans="1:11" ht="7.5" customHeight="1" x14ac:dyDescent="0.2">
      <c r="A30" s="119"/>
      <c r="B30" s="119"/>
      <c r="C30" s="119"/>
      <c r="D30" s="119"/>
      <c r="E30" s="119"/>
      <c r="F30" s="119"/>
      <c r="G30" s="119"/>
      <c r="H30" s="119"/>
      <c r="I30" s="119"/>
      <c r="J30" s="119"/>
      <c r="K30" s="119"/>
    </row>
    <row r="31" spans="1:11" x14ac:dyDescent="0.2">
      <c r="A31" s="67" t="s">
        <v>123</v>
      </c>
    </row>
    <row r="32" spans="1:11" x14ac:dyDescent="0.2">
      <c r="B32" s="67" t="s">
        <v>118</v>
      </c>
    </row>
    <row r="33" spans="1:11" x14ac:dyDescent="0.2">
      <c r="B33" s="67" t="s">
        <v>169</v>
      </c>
    </row>
    <row r="35" spans="1:11" ht="15" customHeight="1" x14ac:dyDescent="0.2">
      <c r="A35" s="68" t="s">
        <v>191</v>
      </c>
      <c r="B35" s="120"/>
      <c r="C35" s="68"/>
      <c r="D35" s="68"/>
      <c r="E35" s="68"/>
      <c r="F35" s="68"/>
      <c r="G35" s="68"/>
      <c r="H35" s="68"/>
      <c r="I35" s="68"/>
      <c r="J35" s="68"/>
      <c r="K35" s="68"/>
    </row>
    <row r="36" spans="1:11" ht="0.75" customHeight="1" x14ac:dyDescent="0.2">
      <c r="A36" s="76"/>
      <c r="B36" s="182"/>
      <c r="C36" s="76"/>
      <c r="D36" s="76"/>
      <c r="E36" s="76"/>
      <c r="F36" s="76"/>
      <c r="G36" s="76"/>
      <c r="H36" s="76"/>
      <c r="I36" s="76"/>
      <c r="J36" s="76"/>
      <c r="K36" s="76"/>
    </row>
    <row r="37" spans="1:11" ht="62.25" customHeight="1" x14ac:dyDescent="0.2">
      <c r="A37" s="328" t="s">
        <v>200</v>
      </c>
      <c r="B37" s="328"/>
      <c r="C37" s="328"/>
      <c r="D37" s="328"/>
      <c r="E37" s="328"/>
      <c r="F37" s="328"/>
      <c r="G37" s="328"/>
      <c r="H37" s="328"/>
      <c r="I37" s="328"/>
      <c r="J37" s="328"/>
      <c r="K37" s="328"/>
    </row>
    <row r="38" spans="1:11" ht="36.75" customHeight="1" x14ac:dyDescent="0.2">
      <c r="A38" s="328" t="s">
        <v>201</v>
      </c>
      <c r="B38" s="328"/>
      <c r="C38" s="328"/>
      <c r="D38" s="328"/>
      <c r="E38" s="328"/>
      <c r="F38" s="328"/>
      <c r="G38" s="328"/>
      <c r="H38" s="328"/>
      <c r="I38" s="328"/>
      <c r="J38" s="328"/>
      <c r="K38" s="328"/>
    </row>
  </sheetData>
  <sheetProtection password="AA36" sheet="1" objects="1" scenarios="1" selectLockedCells="1"/>
  <mergeCells count="10">
    <mergeCell ref="A1:F1"/>
    <mergeCell ref="G1:H1"/>
    <mergeCell ref="I1:J1"/>
    <mergeCell ref="B2:C2"/>
    <mergeCell ref="D2:H2"/>
    <mergeCell ref="A38:K38"/>
    <mergeCell ref="A37:K37"/>
    <mergeCell ref="A5:K5"/>
    <mergeCell ref="A26:K26"/>
    <mergeCell ref="A3:K3"/>
  </mergeCells>
  <conditionalFormatting sqref="G1:K1">
    <cfRule type="cellIs" dxfId="9" priority="1" operator="equal">
      <formula>0</formula>
    </cfRule>
  </conditionalFormatting>
  <printOptions horizontalCentered="1"/>
  <pageMargins left="0" right="0" top="0" bottom="0" header="0" footer="0"/>
  <pageSetup scale="90" orientation="portrait" r:id="rId1"/>
  <headerFooter>
    <oddHeader>&amp;L&amp;G&amp;R&amp;G</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21"/>
  <sheetViews>
    <sheetView showGridLines="0" zoomScale="90" zoomScaleNormal="90" workbookViewId="0">
      <selection activeCell="A8" sqref="A8"/>
    </sheetView>
  </sheetViews>
  <sheetFormatPr defaultColWidth="9.28515625" defaultRowHeight="15" x14ac:dyDescent="0.2"/>
  <cols>
    <col min="1" max="1" width="7.7109375" style="70" customWidth="1"/>
    <col min="2" max="8" width="9.28515625" style="70"/>
    <col min="9" max="9" width="9.7109375" style="70" customWidth="1"/>
    <col min="10" max="10" width="14.28515625" style="70" customWidth="1"/>
    <col min="11" max="16384" width="9.28515625" style="70"/>
  </cols>
  <sheetData>
    <row r="1" spans="1:12" ht="15.75" thickBot="1" x14ac:dyDescent="0.25">
      <c r="A1" s="69"/>
    </row>
    <row r="2" spans="1:12" ht="15.75" thickBot="1" x14ac:dyDescent="0.25">
      <c r="A2" s="70" t="s">
        <v>25</v>
      </c>
      <c r="C2" s="606">
        <f>'Check Request'!$B$6</f>
        <v>0</v>
      </c>
      <c r="D2" s="607"/>
      <c r="E2" s="606">
        <f>'Check Request'!$D$6</f>
        <v>0</v>
      </c>
      <c r="F2" s="607"/>
      <c r="G2" s="71"/>
    </row>
    <row r="3" spans="1:12" ht="15.75" thickBot="1" x14ac:dyDescent="0.25">
      <c r="C3" s="608"/>
      <c r="D3" s="608"/>
      <c r="E3" s="608"/>
      <c r="F3" s="608"/>
    </row>
    <row r="4" spans="1:12" ht="15.75" thickBot="1" x14ac:dyDescent="0.25">
      <c r="A4" s="70" t="s">
        <v>15</v>
      </c>
      <c r="B4" s="606">
        <f>'Check Request'!H6</f>
        <v>0</v>
      </c>
      <c r="C4" s="607"/>
    </row>
    <row r="5" spans="1:12" ht="108" customHeight="1" x14ac:dyDescent="0.2">
      <c r="A5" s="612" t="s">
        <v>126</v>
      </c>
      <c r="B5" s="613"/>
      <c r="C5" s="613"/>
      <c r="D5" s="613"/>
      <c r="E5" s="613"/>
      <c r="F5" s="613"/>
      <c r="G5" s="613"/>
      <c r="H5" s="613"/>
      <c r="I5" s="613"/>
      <c r="J5" s="613"/>
    </row>
    <row r="7" spans="1:12" ht="43.5" customHeight="1" x14ac:dyDescent="0.2">
      <c r="A7" s="610" t="s">
        <v>270</v>
      </c>
      <c r="B7" s="611"/>
      <c r="C7" s="611"/>
      <c r="D7" s="611"/>
      <c r="E7" s="611"/>
      <c r="F7" s="611"/>
      <c r="G7" s="611"/>
      <c r="H7" s="611"/>
      <c r="I7" s="611"/>
      <c r="J7" s="611"/>
    </row>
    <row r="9" spans="1:12" ht="12.75" customHeight="1" x14ac:dyDescent="0.2">
      <c r="A9" s="609" t="s">
        <v>198</v>
      </c>
      <c r="B9" s="609"/>
      <c r="C9" s="609"/>
      <c r="D9" s="609"/>
      <c r="E9" s="609"/>
      <c r="F9" s="609"/>
      <c r="G9" s="609"/>
      <c r="H9" s="609"/>
      <c r="I9" s="609"/>
      <c r="J9" s="609"/>
    </row>
    <row r="10" spans="1:12" ht="24.75" customHeight="1" x14ac:dyDescent="0.2">
      <c r="A10" s="92"/>
      <c r="B10" s="92"/>
      <c r="C10" s="92"/>
      <c r="D10" s="92"/>
      <c r="E10" s="92"/>
      <c r="F10" s="92"/>
      <c r="G10" s="92"/>
      <c r="H10" s="92"/>
      <c r="I10" s="92"/>
      <c r="J10" s="92"/>
    </row>
    <row r="11" spans="1:12" x14ac:dyDescent="0.2">
      <c r="A11" s="604" t="s">
        <v>226</v>
      </c>
      <c r="B11" s="604"/>
      <c r="C11" s="605"/>
      <c r="D11" s="605"/>
      <c r="E11" s="605"/>
      <c r="F11" s="605"/>
      <c r="G11" s="605"/>
      <c r="H11" s="605"/>
      <c r="I11" s="605"/>
      <c r="J11" s="605"/>
      <c r="K11" s="556"/>
      <c r="L11" s="556"/>
    </row>
    <row r="12" spans="1:12" x14ac:dyDescent="0.2">
      <c r="A12" s="353" t="s">
        <v>197</v>
      </c>
      <c r="B12" s="353"/>
      <c r="C12" s="353"/>
      <c r="D12" s="353"/>
      <c r="E12" s="353"/>
      <c r="F12" s="353"/>
      <c r="G12" s="353"/>
      <c r="H12" s="353"/>
      <c r="I12" s="353"/>
      <c r="J12" s="353"/>
    </row>
    <row r="13" spans="1:12" x14ac:dyDescent="0.2">
      <c r="A13" s="73"/>
      <c r="B13" s="73"/>
      <c r="C13" s="73"/>
      <c r="D13" s="73"/>
      <c r="E13" s="73"/>
      <c r="F13" s="73"/>
      <c r="G13" s="73"/>
      <c r="H13" s="73"/>
      <c r="I13" s="73"/>
      <c r="J13" s="73"/>
    </row>
    <row r="14" spans="1:12" x14ac:dyDescent="0.2">
      <c r="A14" s="604" t="s">
        <v>227</v>
      </c>
      <c r="B14" s="604"/>
      <c r="C14" s="605"/>
      <c r="D14" s="605"/>
      <c r="E14" s="605"/>
      <c r="F14" s="605"/>
      <c r="G14" s="605"/>
      <c r="H14" s="605"/>
      <c r="I14" s="605"/>
      <c r="J14" s="605"/>
      <c r="K14" s="556"/>
      <c r="L14" s="556"/>
    </row>
    <row r="15" spans="1:12" x14ac:dyDescent="0.2">
      <c r="A15" s="603" t="s">
        <v>223</v>
      </c>
      <c r="B15" s="603"/>
      <c r="C15" s="603"/>
      <c r="D15" s="603"/>
      <c r="E15" s="603"/>
      <c r="F15" s="603"/>
      <c r="G15" s="603"/>
      <c r="H15" s="603"/>
      <c r="I15" s="603"/>
      <c r="J15" s="603"/>
    </row>
    <row r="17" spans="1:12" x14ac:dyDescent="0.2">
      <c r="A17" s="604" t="s">
        <v>228</v>
      </c>
      <c r="B17" s="604"/>
      <c r="C17" s="605"/>
      <c r="D17" s="605"/>
      <c r="E17" s="605"/>
      <c r="F17" s="605"/>
      <c r="G17" s="605"/>
      <c r="H17" s="605"/>
      <c r="I17" s="605"/>
      <c r="J17" s="605"/>
      <c r="K17" s="556"/>
      <c r="L17" s="556"/>
    </row>
    <row r="18" spans="1:12" x14ac:dyDescent="0.2">
      <c r="A18" s="353" t="s">
        <v>224</v>
      </c>
      <c r="B18" s="353"/>
      <c r="C18" s="353"/>
      <c r="D18" s="353"/>
      <c r="E18" s="353"/>
      <c r="F18" s="353"/>
      <c r="G18" s="353"/>
      <c r="H18" s="353"/>
      <c r="I18" s="353"/>
      <c r="J18" s="353"/>
    </row>
    <row r="19" spans="1:12" x14ac:dyDescent="0.2">
      <c r="C19" s="91"/>
    </row>
    <row r="20" spans="1:12" x14ac:dyDescent="0.2">
      <c r="A20" s="604" t="s">
        <v>229</v>
      </c>
      <c r="B20" s="604"/>
      <c r="C20" s="605"/>
      <c r="D20" s="605"/>
      <c r="E20" s="605"/>
      <c r="F20" s="605"/>
      <c r="G20" s="605"/>
      <c r="H20" s="605"/>
      <c r="I20" s="605"/>
      <c r="J20" s="605"/>
      <c r="K20" s="556"/>
      <c r="L20" s="556"/>
    </row>
    <row r="21" spans="1:12" x14ac:dyDescent="0.2">
      <c r="A21" s="353" t="s">
        <v>225</v>
      </c>
      <c r="B21" s="353"/>
      <c r="C21" s="353"/>
      <c r="D21" s="353"/>
      <c r="E21" s="353"/>
      <c r="F21" s="353"/>
      <c r="G21" s="353"/>
      <c r="H21" s="353"/>
      <c r="I21" s="353"/>
      <c r="J21" s="353"/>
    </row>
  </sheetData>
  <sheetProtection password="AA36" sheet="1" objects="1" scenarios="1" selectLockedCells="1"/>
  <customSheetViews>
    <customSheetView guid="{761A298F-763A-4E6A-9D75-1A2AA33BEFD7}" scale="90" showPageBreaks="1" showGridLines="0" fitToPage="1" printArea="1">
      <selection activeCell="N9" sqref="N9"/>
      <pageMargins left="0.5" right="0.5" top="1" bottom="1" header="0.5" footer="0.5"/>
      <pageSetup orientation="portrait" r:id="rId1"/>
      <headerFooter alignWithMargins="0">
        <oddHeader>&amp;C&amp;"HelveticaNeueLT Pro 65 Md,Regular"&amp;12Direct Client Assistance
Client Signature Form
&amp;R&amp;G</oddHeader>
        <oddFooter>&amp;L&amp;6&amp;Z&amp;F&amp;R&amp;"HelveticaNeueLT Pro 45 Lt,Regular"Page 3 of 3</oddFooter>
      </headerFooter>
    </customSheetView>
  </customSheetViews>
  <mergeCells count="15">
    <mergeCell ref="C2:D2"/>
    <mergeCell ref="E2:F2"/>
    <mergeCell ref="C3:F3"/>
    <mergeCell ref="A9:J9"/>
    <mergeCell ref="A12:J12"/>
    <mergeCell ref="B4:C4"/>
    <mergeCell ref="A7:J7"/>
    <mergeCell ref="A5:J5"/>
    <mergeCell ref="A15:J15"/>
    <mergeCell ref="A11:L11"/>
    <mergeCell ref="A14:L14"/>
    <mergeCell ref="A17:L17"/>
    <mergeCell ref="A21:J21"/>
    <mergeCell ref="A18:J18"/>
    <mergeCell ref="A20:L20"/>
  </mergeCells>
  <phoneticPr fontId="4" type="noConversion"/>
  <conditionalFormatting sqref="B4:C4 C2:F2">
    <cfRule type="cellIs" dxfId="0" priority="1" operator="equal">
      <formula>0</formula>
    </cfRule>
  </conditionalFormatting>
  <pageMargins left="0" right="0" top="0.75" bottom="0" header="0.25" footer="0"/>
  <pageSetup scale="92" orientation="portrait" r:id="rId2"/>
  <headerFooter>
    <oddHeader>&amp;C&amp;"HelveticaNeueLT Pro 45 Lt,Regular"&amp;11Client Signature Form&amp;R&amp;G</oddHead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K21"/>
  <sheetViews>
    <sheetView zoomScaleNormal="100" workbookViewId="0">
      <selection activeCell="D20" sqref="D20"/>
    </sheetView>
  </sheetViews>
  <sheetFormatPr defaultColWidth="9.28515625" defaultRowHeight="14.25" x14ac:dyDescent="0.2"/>
  <cols>
    <col min="1" max="1" width="21.28515625" style="166" customWidth="1"/>
    <col min="2" max="5" width="11.5703125" style="166" bestFit="1" customWidth="1"/>
    <col min="6" max="6" width="12.7109375" style="166" bestFit="1" customWidth="1"/>
    <col min="7" max="9" width="11.5703125" style="166" bestFit="1" customWidth="1"/>
    <col min="10" max="11" width="13.140625" style="166" bestFit="1" customWidth="1"/>
    <col min="12" max="16384" width="9.28515625" style="166"/>
  </cols>
  <sheetData>
    <row r="1" spans="1:11" s="161" customFormat="1" ht="25.15" customHeight="1" x14ac:dyDescent="0.25">
      <c r="A1" s="160" t="s">
        <v>33</v>
      </c>
      <c r="B1" s="160" t="s">
        <v>34</v>
      </c>
      <c r="C1" s="160" t="s">
        <v>35</v>
      </c>
      <c r="D1" s="160" t="s">
        <v>36</v>
      </c>
      <c r="E1" s="160" t="s">
        <v>37</v>
      </c>
      <c r="F1" s="160" t="s">
        <v>38</v>
      </c>
      <c r="G1" s="160" t="s">
        <v>39</v>
      </c>
      <c r="H1" s="160" t="s">
        <v>40</v>
      </c>
      <c r="I1" s="160" t="s">
        <v>41</v>
      </c>
      <c r="J1" s="160" t="s">
        <v>92</v>
      </c>
      <c r="K1" s="160" t="s">
        <v>93</v>
      </c>
    </row>
    <row r="2" spans="1:11" s="164" customFormat="1" ht="18.75" customHeight="1" x14ac:dyDescent="0.25">
      <c r="A2" s="162" t="s">
        <v>167</v>
      </c>
      <c r="B2" s="163">
        <v>53500</v>
      </c>
      <c r="C2" s="163">
        <v>61100</v>
      </c>
      <c r="D2" s="163">
        <v>68800</v>
      </c>
      <c r="E2" s="163">
        <v>76400</v>
      </c>
      <c r="F2" s="163">
        <v>82500</v>
      </c>
      <c r="G2" s="163">
        <v>88600</v>
      </c>
      <c r="H2" s="163">
        <v>94700</v>
      </c>
      <c r="I2" s="163">
        <v>100800</v>
      </c>
      <c r="J2" s="163">
        <v>107000</v>
      </c>
      <c r="K2" s="163">
        <v>113000</v>
      </c>
    </row>
    <row r="3" spans="1:11" s="164" customFormat="1" ht="18.75" customHeight="1" x14ac:dyDescent="0.25">
      <c r="A3" s="162" t="s">
        <v>48</v>
      </c>
      <c r="B3" s="163">
        <v>26750</v>
      </c>
      <c r="C3" s="163">
        <v>30600</v>
      </c>
      <c r="D3" s="163">
        <v>34440</v>
      </c>
      <c r="E3" s="163">
        <v>38200</v>
      </c>
      <c r="F3" s="163">
        <v>41300</v>
      </c>
      <c r="G3" s="163">
        <v>44350</v>
      </c>
      <c r="H3" s="163">
        <v>47400</v>
      </c>
      <c r="I3" s="163">
        <v>50450</v>
      </c>
      <c r="J3" s="163">
        <v>53500</v>
      </c>
      <c r="K3" s="163">
        <v>56550</v>
      </c>
    </row>
    <row r="4" spans="1:11" ht="18.75" customHeight="1" x14ac:dyDescent="0.2">
      <c r="A4" s="165" t="s">
        <v>47</v>
      </c>
      <c r="B4" s="163">
        <v>16050</v>
      </c>
      <c r="C4" s="163">
        <v>18350</v>
      </c>
      <c r="D4" s="163">
        <v>20780</v>
      </c>
      <c r="E4" s="163">
        <v>25100</v>
      </c>
      <c r="F4" s="163">
        <v>29420</v>
      </c>
      <c r="G4" s="163">
        <v>33740</v>
      </c>
      <c r="H4" s="163">
        <v>38060</v>
      </c>
      <c r="I4" s="163">
        <v>42380</v>
      </c>
      <c r="J4" s="163">
        <v>46700</v>
      </c>
      <c r="K4" s="163">
        <v>51020</v>
      </c>
    </row>
    <row r="5" spans="1:11" ht="18.75" customHeight="1" x14ac:dyDescent="0.25">
      <c r="A5" s="177" t="s">
        <v>185</v>
      </c>
      <c r="B5" s="169">
        <v>18725</v>
      </c>
      <c r="C5" s="169">
        <v>21385</v>
      </c>
      <c r="D5" s="169">
        <v>24080</v>
      </c>
      <c r="E5" s="169">
        <v>26740</v>
      </c>
      <c r="F5" s="169">
        <v>28875</v>
      </c>
      <c r="G5" s="169">
        <v>31010</v>
      </c>
      <c r="H5" s="169">
        <v>33145</v>
      </c>
      <c r="I5" s="169">
        <v>35280</v>
      </c>
      <c r="J5" s="169">
        <v>37450</v>
      </c>
      <c r="K5" s="169">
        <v>39550</v>
      </c>
    </row>
    <row r="6" spans="1:11" ht="25.15" customHeight="1" x14ac:dyDescent="0.2">
      <c r="B6" s="167"/>
      <c r="C6" s="168">
        <v>-3450</v>
      </c>
      <c r="D6" s="168">
        <v>-3500</v>
      </c>
      <c r="E6" s="168">
        <v>-3450</v>
      </c>
      <c r="F6" s="168">
        <v>-2800</v>
      </c>
      <c r="G6" s="168">
        <v>-2800</v>
      </c>
      <c r="H6" s="168">
        <v>-2800</v>
      </c>
      <c r="I6" s="168">
        <v>-2750</v>
      </c>
      <c r="J6" s="168">
        <v>-3800</v>
      </c>
      <c r="K6" s="168">
        <v>-1750</v>
      </c>
    </row>
    <row r="7" spans="1:11" ht="25.15" customHeight="1" x14ac:dyDescent="0.25">
      <c r="A7" s="175" t="s">
        <v>168</v>
      </c>
      <c r="B7" s="176">
        <v>53500</v>
      </c>
      <c r="C7" s="176">
        <v>61100</v>
      </c>
      <c r="D7" s="176">
        <v>68800</v>
      </c>
      <c r="E7" s="176">
        <v>76400</v>
      </c>
      <c r="F7" s="176">
        <v>82500</v>
      </c>
      <c r="G7" s="176">
        <v>88600</v>
      </c>
      <c r="H7" s="176">
        <v>94700</v>
      </c>
      <c r="I7" s="176">
        <v>100800</v>
      </c>
      <c r="J7" s="176">
        <v>107000</v>
      </c>
      <c r="K7" s="176">
        <v>113000</v>
      </c>
    </row>
    <row r="8" spans="1:11" x14ac:dyDescent="0.2">
      <c r="B8" s="167"/>
      <c r="C8" s="168">
        <v>-6900</v>
      </c>
      <c r="D8" s="168">
        <v>-7000</v>
      </c>
      <c r="E8" s="168">
        <v>-6900</v>
      </c>
      <c r="F8" s="168">
        <v>-5600</v>
      </c>
      <c r="G8" s="168">
        <v>-5600</v>
      </c>
      <c r="H8" s="168">
        <v>-5600</v>
      </c>
      <c r="I8" s="168">
        <v>-5500</v>
      </c>
      <c r="J8" s="168">
        <v>-7600</v>
      </c>
      <c r="K8" s="168">
        <v>-3500</v>
      </c>
    </row>
    <row r="9" spans="1:11" x14ac:dyDescent="0.2">
      <c r="B9" s="167"/>
      <c r="C9" s="167"/>
      <c r="D9" s="167"/>
      <c r="E9" s="167"/>
      <c r="F9" s="167"/>
      <c r="G9" s="167"/>
    </row>
    <row r="10" spans="1:11" x14ac:dyDescent="0.2">
      <c r="B10" s="167"/>
      <c r="C10" s="167"/>
      <c r="D10" s="167"/>
      <c r="E10" s="167"/>
      <c r="F10" s="167"/>
      <c r="G10" s="167"/>
      <c r="H10" s="167"/>
      <c r="I10" s="167"/>
      <c r="J10" s="167"/>
      <c r="K10" s="167"/>
    </row>
    <row r="11" spans="1:11" hidden="1" x14ac:dyDescent="0.2">
      <c r="A11" s="178" t="s">
        <v>106</v>
      </c>
      <c r="B11" s="179">
        <f t="shared" ref="B11:K11" si="0">SUM(B5)/12</f>
        <v>1560.4166666666667</v>
      </c>
      <c r="C11" s="179">
        <f t="shared" si="0"/>
        <v>1782.0833333333333</v>
      </c>
      <c r="D11" s="179">
        <f t="shared" si="0"/>
        <v>2006.6666666666667</v>
      </c>
      <c r="E11" s="179">
        <f t="shared" si="0"/>
        <v>2228.3333333333335</v>
      </c>
      <c r="F11" s="179">
        <f t="shared" si="0"/>
        <v>2406.25</v>
      </c>
      <c r="G11" s="179">
        <f t="shared" si="0"/>
        <v>2584.1666666666665</v>
      </c>
      <c r="H11" s="179">
        <f t="shared" si="0"/>
        <v>2762.0833333333335</v>
      </c>
      <c r="I11" s="179">
        <f t="shared" si="0"/>
        <v>2940</v>
      </c>
      <c r="J11" s="179">
        <f t="shared" si="0"/>
        <v>3120.8333333333335</v>
      </c>
      <c r="K11" s="179">
        <f t="shared" si="0"/>
        <v>3295.8333333333335</v>
      </c>
    </row>
    <row r="12" spans="1:11" hidden="1" x14ac:dyDescent="0.2">
      <c r="A12" s="170" t="s">
        <v>107</v>
      </c>
      <c r="B12" s="171">
        <f t="shared" ref="B12:K12" si="1">B11*12</f>
        <v>18725</v>
      </c>
      <c r="C12" s="171">
        <f t="shared" si="1"/>
        <v>21385</v>
      </c>
      <c r="D12" s="171">
        <f t="shared" si="1"/>
        <v>24080</v>
      </c>
      <c r="E12" s="171">
        <f t="shared" si="1"/>
        <v>26740</v>
      </c>
      <c r="F12" s="171">
        <f t="shared" si="1"/>
        <v>28875</v>
      </c>
      <c r="G12" s="171">
        <f t="shared" si="1"/>
        <v>31010</v>
      </c>
      <c r="H12" s="171">
        <f t="shared" si="1"/>
        <v>33145</v>
      </c>
      <c r="I12" s="171">
        <f t="shared" si="1"/>
        <v>35280</v>
      </c>
      <c r="J12" s="171">
        <f t="shared" si="1"/>
        <v>37450</v>
      </c>
      <c r="K12" s="171">
        <f t="shared" si="1"/>
        <v>39550</v>
      </c>
    </row>
    <row r="13" spans="1:11" hidden="1" x14ac:dyDescent="0.2">
      <c r="A13" s="170" t="s">
        <v>108</v>
      </c>
      <c r="B13" s="171">
        <f t="shared" ref="B13:K13" si="2">B7*0.65</f>
        <v>34775</v>
      </c>
      <c r="C13" s="171">
        <f t="shared" si="2"/>
        <v>39715</v>
      </c>
      <c r="D13" s="171">
        <f t="shared" si="2"/>
        <v>44720</v>
      </c>
      <c r="E13" s="171">
        <f t="shared" si="2"/>
        <v>49660</v>
      </c>
      <c r="F13" s="171">
        <f t="shared" si="2"/>
        <v>53625</v>
      </c>
      <c r="G13" s="171">
        <f t="shared" si="2"/>
        <v>57590</v>
      </c>
      <c r="H13" s="171">
        <f t="shared" si="2"/>
        <v>61555</v>
      </c>
      <c r="I13" s="171">
        <f t="shared" si="2"/>
        <v>65520</v>
      </c>
      <c r="J13" s="171">
        <f t="shared" si="2"/>
        <v>69550</v>
      </c>
      <c r="K13" s="171">
        <f t="shared" si="2"/>
        <v>73450</v>
      </c>
    </row>
    <row r="14" spans="1:11" hidden="1" x14ac:dyDescent="0.2">
      <c r="A14" s="172">
        <f>100/35</f>
        <v>2.8571428571428572</v>
      </c>
      <c r="B14" s="171">
        <f>SUM(B12:B13)</f>
        <v>53500</v>
      </c>
      <c r="C14" s="171">
        <f t="shared" ref="C14:E14" si="3">SUM(C12:C13)</f>
        <v>61100</v>
      </c>
      <c r="D14" s="171">
        <f t="shared" si="3"/>
        <v>68800</v>
      </c>
      <c r="E14" s="171">
        <f t="shared" si="3"/>
        <v>76400</v>
      </c>
      <c r="F14" s="171">
        <f t="shared" ref="F14:K14" si="4">F12*$A$14</f>
        <v>82500</v>
      </c>
      <c r="G14" s="171">
        <f t="shared" si="4"/>
        <v>88600</v>
      </c>
      <c r="H14" s="171">
        <f t="shared" si="4"/>
        <v>94700</v>
      </c>
      <c r="I14" s="171">
        <f t="shared" si="4"/>
        <v>100800</v>
      </c>
      <c r="J14" s="171">
        <f t="shared" si="4"/>
        <v>107000</v>
      </c>
      <c r="K14" s="171">
        <f t="shared" si="4"/>
        <v>113000</v>
      </c>
    </row>
    <row r="15" spans="1:11" hidden="1" x14ac:dyDescent="0.2">
      <c r="A15" s="170"/>
      <c r="B15" s="171">
        <f>B14*0.35</f>
        <v>18725</v>
      </c>
      <c r="C15" s="171">
        <f t="shared" ref="C15:K15" si="5">C14*0.35</f>
        <v>21385</v>
      </c>
      <c r="D15" s="171">
        <f t="shared" si="5"/>
        <v>24080</v>
      </c>
      <c r="E15" s="171">
        <f t="shared" si="5"/>
        <v>26740</v>
      </c>
      <c r="F15" s="171">
        <f t="shared" si="5"/>
        <v>28874.999999999996</v>
      </c>
      <c r="G15" s="171">
        <f t="shared" si="5"/>
        <v>31009.999999999996</v>
      </c>
      <c r="H15" s="171">
        <f t="shared" si="5"/>
        <v>33145</v>
      </c>
      <c r="I15" s="171">
        <f t="shared" si="5"/>
        <v>35280</v>
      </c>
      <c r="J15" s="171">
        <f t="shared" si="5"/>
        <v>37450</v>
      </c>
      <c r="K15" s="171">
        <f t="shared" si="5"/>
        <v>39550</v>
      </c>
    </row>
    <row r="16" spans="1:11" hidden="1" x14ac:dyDescent="0.2">
      <c r="A16" s="170"/>
      <c r="B16" s="171">
        <f>B12-B15</f>
        <v>0</v>
      </c>
      <c r="C16" s="171">
        <f t="shared" ref="C16:K16" si="6">C12-C15</f>
        <v>0</v>
      </c>
      <c r="D16" s="171">
        <f t="shared" si="6"/>
        <v>0</v>
      </c>
      <c r="E16" s="171">
        <f t="shared" si="6"/>
        <v>0</v>
      </c>
      <c r="F16" s="171">
        <f t="shared" si="6"/>
        <v>0</v>
      </c>
      <c r="G16" s="171">
        <f t="shared" si="6"/>
        <v>0</v>
      </c>
      <c r="H16" s="171">
        <f t="shared" si="6"/>
        <v>0</v>
      </c>
      <c r="I16" s="171">
        <f t="shared" si="6"/>
        <v>0</v>
      </c>
      <c r="J16" s="171">
        <f t="shared" si="6"/>
        <v>0</v>
      </c>
      <c r="K16" s="171">
        <f t="shared" si="6"/>
        <v>0</v>
      </c>
    </row>
    <row r="17" spans="1:11" hidden="1" x14ac:dyDescent="0.2">
      <c r="A17" s="170"/>
      <c r="B17" s="171"/>
      <c r="C17" s="171"/>
      <c r="D17" s="171"/>
      <c r="E17" s="171"/>
      <c r="F17" s="171"/>
      <c r="G17" s="171"/>
      <c r="H17" s="171"/>
      <c r="I17" s="171"/>
      <c r="J17" s="171"/>
      <c r="K17" s="171"/>
    </row>
    <row r="18" spans="1:11" x14ac:dyDescent="0.2">
      <c r="B18" s="173"/>
      <c r="C18" s="173"/>
      <c r="D18" s="173"/>
      <c r="E18" s="173"/>
      <c r="F18" s="173"/>
      <c r="G18" s="173"/>
      <c r="H18" s="173"/>
      <c r="I18" s="173"/>
      <c r="J18" s="173"/>
      <c r="K18" s="173"/>
    </row>
    <row r="19" spans="1:11" x14ac:dyDescent="0.2">
      <c r="B19" s="174"/>
      <c r="C19" s="174"/>
      <c r="D19" s="174"/>
      <c r="E19" s="174"/>
      <c r="F19" s="174"/>
      <c r="G19" s="174"/>
      <c r="H19" s="174"/>
      <c r="I19" s="174"/>
      <c r="J19" s="174"/>
      <c r="K19" s="174"/>
    </row>
    <row r="20" spans="1:11" x14ac:dyDescent="0.2">
      <c r="B20" s="174"/>
      <c r="C20" s="174"/>
      <c r="D20" s="174"/>
      <c r="E20" s="174"/>
      <c r="F20" s="174"/>
      <c r="G20" s="174"/>
      <c r="H20" s="174"/>
      <c r="I20" s="174"/>
      <c r="J20" s="174"/>
      <c r="K20" s="174"/>
    </row>
    <row r="21" spans="1:11" x14ac:dyDescent="0.2">
      <c r="B21" s="174"/>
      <c r="C21" s="174"/>
      <c r="D21" s="174"/>
      <c r="E21" s="174"/>
      <c r="F21" s="174"/>
      <c r="G21" s="174"/>
      <c r="H21" s="174"/>
      <c r="I21" s="174"/>
      <c r="J21" s="174"/>
      <c r="K21" s="174"/>
    </row>
  </sheetData>
  <sheetProtection password="AA36" sheet="1" objects="1" scenarios="1" selectLockedCells="1"/>
  <customSheetViews>
    <customSheetView guid="{761A298F-763A-4E6A-9D75-1A2AA33BEFD7}">
      <selection activeCell="I9" sqref="I9"/>
      <pageMargins left="0.75" right="0.75" top="1" bottom="1" header="0.5" footer="0.5"/>
      <pageSetup orientation="landscape" r:id="rId1"/>
      <headerFooter alignWithMargins="0">
        <oddFooter>&amp;L&amp;6&amp;Z&amp;F</oddFooter>
      </headerFooter>
    </customSheetView>
  </customSheetViews>
  <phoneticPr fontId="4" type="noConversion"/>
  <printOptions horizontalCentered="1"/>
  <pageMargins left="0" right="0" top="0" bottom="0" header="0" footer="0"/>
  <pageSetup scale="7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view="pageLayout" zoomScaleNormal="100" workbookViewId="0">
      <selection activeCell="K2" sqref="K2"/>
    </sheetView>
  </sheetViews>
  <sheetFormatPr defaultColWidth="9.28515625" defaultRowHeight="14.25" x14ac:dyDescent="0.2"/>
  <cols>
    <col min="1" max="1" width="8.42578125" style="78" customWidth="1"/>
    <col min="2" max="2" width="10.28515625" style="78" customWidth="1"/>
    <col min="3" max="5" width="9.28515625" style="78"/>
    <col min="6" max="6" width="6.7109375" style="78" customWidth="1"/>
    <col min="7" max="7" width="9.28515625" style="78"/>
    <col min="8" max="8" width="10.140625" style="78" customWidth="1"/>
    <col min="9" max="9" width="9.28515625" style="78"/>
    <col min="10" max="10" width="6.28515625" style="78" customWidth="1"/>
    <col min="11" max="16384" width="9.28515625" style="78"/>
  </cols>
  <sheetData>
    <row r="1" spans="1:11" ht="15" x14ac:dyDescent="0.2">
      <c r="A1" s="339"/>
      <c r="B1" s="339"/>
      <c r="C1" s="339"/>
      <c r="D1" s="339"/>
      <c r="E1" s="340"/>
      <c r="F1" s="340"/>
      <c r="G1" s="341" t="str">
        <f>IF('Check Request'!B6=0,"",'Check Request'!B6)</f>
        <v/>
      </c>
      <c r="H1" s="341"/>
      <c r="I1" s="341" t="str">
        <f>IF('Check Request'!D6=0,"",('Check Request'!D6))</f>
        <v/>
      </c>
      <c r="J1" s="341"/>
      <c r="K1" s="308" t="str">
        <f>IF('Check Request'!H6=0,"",'Check Request'!H6)</f>
        <v/>
      </c>
    </row>
    <row r="2" spans="1:11" ht="15" customHeight="1" x14ac:dyDescent="0.2">
      <c r="A2" s="309"/>
      <c r="B2" s="342"/>
      <c r="C2" s="342"/>
      <c r="D2" s="342"/>
      <c r="E2" s="342"/>
      <c r="F2" s="342"/>
      <c r="G2" s="342"/>
      <c r="H2" s="342"/>
      <c r="I2" s="150"/>
      <c r="J2" s="150"/>
      <c r="K2" s="310"/>
    </row>
    <row r="3" spans="1:11" s="311" customFormat="1" ht="25.5" customHeight="1" x14ac:dyDescent="0.25">
      <c r="A3" s="338" t="s">
        <v>245</v>
      </c>
      <c r="B3" s="338"/>
      <c r="C3" s="338"/>
      <c r="D3" s="338"/>
      <c r="E3" s="338"/>
      <c r="F3" s="338"/>
      <c r="G3" s="338"/>
      <c r="H3" s="338"/>
      <c r="I3" s="338"/>
      <c r="J3" s="338"/>
      <c r="K3" s="338"/>
    </row>
    <row r="4" spans="1:11" s="311" customFormat="1" ht="25.5" customHeight="1" x14ac:dyDescent="0.25">
      <c r="A4" s="312"/>
      <c r="B4" s="312"/>
      <c r="C4" s="312"/>
      <c r="D4" s="313"/>
      <c r="E4" s="312"/>
      <c r="F4" s="314" t="s">
        <v>246</v>
      </c>
      <c r="G4" s="312"/>
      <c r="H4" s="312"/>
      <c r="I4" s="312"/>
      <c r="J4" s="312"/>
      <c r="K4" s="312"/>
    </row>
    <row r="5" spans="1:11" s="315" customFormat="1" ht="54.75" customHeight="1" x14ac:dyDescent="0.25">
      <c r="A5" s="343"/>
      <c r="B5" s="343"/>
      <c r="C5" s="343"/>
      <c r="D5" s="343"/>
      <c r="E5" s="343"/>
      <c r="F5" s="343"/>
      <c r="G5" s="343"/>
      <c r="H5" s="343"/>
      <c r="I5" s="343"/>
      <c r="J5" s="343"/>
      <c r="K5" s="343"/>
    </row>
    <row r="6" spans="1:11" ht="17.25" customHeight="1" x14ac:dyDescent="0.2">
      <c r="A6" s="316" t="s">
        <v>109</v>
      </c>
      <c r="B6" s="316"/>
      <c r="C6" s="316"/>
      <c r="D6" s="316"/>
      <c r="E6" s="316"/>
      <c r="F6" s="316"/>
      <c r="G6" s="316"/>
      <c r="H6" s="316"/>
      <c r="I6" s="316"/>
      <c r="J6" s="316"/>
      <c r="K6" s="316"/>
    </row>
    <row r="7" spans="1:11" ht="17.25" customHeight="1" x14ac:dyDescent="0.2">
      <c r="A7" s="316" t="s">
        <v>247</v>
      </c>
      <c r="B7" s="316"/>
      <c r="C7" s="316"/>
      <c r="D7" s="316"/>
      <c r="E7" s="316"/>
      <c r="F7" s="316"/>
      <c r="G7" s="316"/>
      <c r="H7" s="316"/>
      <c r="I7" s="316"/>
      <c r="J7" s="316"/>
    </row>
    <row r="8" spans="1:11" ht="17.25" customHeight="1" x14ac:dyDescent="0.2">
      <c r="A8" s="316" t="s">
        <v>187</v>
      </c>
      <c r="B8" s="316"/>
      <c r="C8" s="316"/>
      <c r="D8" s="316"/>
      <c r="E8" s="316"/>
      <c r="F8" s="316"/>
      <c r="G8" s="316"/>
      <c r="H8" s="316"/>
      <c r="I8" s="316"/>
      <c r="J8" s="316"/>
    </row>
    <row r="9" spans="1:11" ht="17.25" customHeight="1" x14ac:dyDescent="0.2">
      <c r="A9" s="316"/>
      <c r="B9" s="317" t="s">
        <v>98</v>
      </c>
      <c r="C9" s="316"/>
      <c r="D9" s="316"/>
      <c r="E9" s="316"/>
      <c r="F9" s="316"/>
      <c r="G9" s="316"/>
      <c r="H9" s="316"/>
      <c r="I9" s="316"/>
      <c r="J9" s="316"/>
      <c r="K9" s="316"/>
    </row>
    <row r="10" spans="1:11" ht="17.25" customHeight="1" x14ac:dyDescent="0.2">
      <c r="A10" s="316"/>
      <c r="B10" s="316" t="s">
        <v>113</v>
      </c>
      <c r="C10" s="316"/>
      <c r="D10" s="316"/>
      <c r="E10" s="316"/>
      <c r="F10" s="316"/>
      <c r="G10" s="316"/>
      <c r="H10" s="316"/>
      <c r="I10" s="316"/>
      <c r="J10" s="316"/>
      <c r="K10" s="316"/>
    </row>
    <row r="11" spans="1:11" ht="17.25" customHeight="1" x14ac:dyDescent="0.2">
      <c r="A11" s="316"/>
      <c r="B11" s="316" t="s">
        <v>114</v>
      </c>
      <c r="C11" s="316"/>
      <c r="D11" s="316"/>
      <c r="E11" s="316"/>
      <c r="F11" s="316"/>
      <c r="G11" s="316"/>
      <c r="H11" s="316"/>
      <c r="I11" s="316"/>
      <c r="J11" s="316"/>
      <c r="K11" s="316"/>
    </row>
    <row r="12" spans="1:11" ht="17.25" customHeight="1" x14ac:dyDescent="0.2">
      <c r="A12" s="316"/>
      <c r="B12" s="316" t="s">
        <v>190</v>
      </c>
      <c r="C12" s="316"/>
      <c r="D12" s="316"/>
      <c r="E12" s="316"/>
      <c r="F12" s="316"/>
      <c r="G12" s="316"/>
      <c r="H12" s="316"/>
      <c r="I12" s="316"/>
      <c r="J12" s="316"/>
      <c r="K12" s="316"/>
    </row>
    <row r="13" spans="1:11" ht="17.25" customHeight="1" x14ac:dyDescent="0.2">
      <c r="A13" s="316"/>
      <c r="B13" s="316" t="s">
        <v>121</v>
      </c>
      <c r="C13" s="316"/>
      <c r="D13" s="316"/>
      <c r="E13" s="316"/>
      <c r="F13" s="316"/>
      <c r="G13" s="316"/>
      <c r="H13" s="316"/>
      <c r="I13" s="316"/>
      <c r="J13" s="316"/>
      <c r="K13" s="316"/>
    </row>
    <row r="14" spans="1:11" ht="17.25" customHeight="1" x14ac:dyDescent="0.2">
      <c r="A14" s="316" t="s">
        <v>115</v>
      </c>
      <c r="B14" s="316"/>
      <c r="C14" s="316"/>
      <c r="D14" s="316"/>
      <c r="E14" s="316"/>
      <c r="F14" s="316"/>
      <c r="G14" s="316"/>
      <c r="H14" s="316"/>
      <c r="I14" s="316"/>
      <c r="J14" s="316"/>
      <c r="K14" s="316"/>
    </row>
    <row r="15" spans="1:11" ht="17.25" customHeight="1" x14ac:dyDescent="0.2">
      <c r="A15" s="316" t="s">
        <v>110</v>
      </c>
      <c r="B15" s="316"/>
      <c r="C15" s="316"/>
      <c r="D15" s="316"/>
      <c r="E15" s="316"/>
      <c r="F15" s="316"/>
      <c r="G15" s="316"/>
      <c r="H15" s="316"/>
      <c r="I15" s="316"/>
      <c r="J15" s="316"/>
      <c r="K15" s="316"/>
    </row>
    <row r="16" spans="1:11" ht="17.25" customHeight="1" x14ac:dyDescent="0.2">
      <c r="A16" s="316" t="s">
        <v>111</v>
      </c>
      <c r="B16" s="316"/>
      <c r="C16" s="316"/>
      <c r="D16" s="316"/>
      <c r="E16" s="316"/>
      <c r="F16" s="316"/>
      <c r="G16" s="316"/>
      <c r="H16" s="316"/>
      <c r="I16" s="316"/>
      <c r="J16" s="316"/>
      <c r="K16" s="316"/>
    </row>
    <row r="17" spans="1:11" ht="17.25" customHeight="1" x14ac:dyDescent="0.2">
      <c r="A17" s="316" t="s">
        <v>248</v>
      </c>
      <c r="B17" s="316"/>
      <c r="C17" s="316"/>
      <c r="D17" s="318"/>
      <c r="E17" s="316"/>
      <c r="F17" s="316"/>
      <c r="G17" s="316"/>
      <c r="H17" s="316"/>
      <c r="I17" s="316"/>
      <c r="J17" s="316"/>
      <c r="K17" s="316"/>
    </row>
    <row r="18" spans="1:11" ht="17.25" customHeight="1" x14ac:dyDescent="0.2">
      <c r="A18" s="316" t="s">
        <v>117</v>
      </c>
      <c r="B18" s="316"/>
      <c r="C18" s="316"/>
      <c r="D18" s="316"/>
      <c r="E18" s="316"/>
      <c r="F18" s="316"/>
      <c r="G18" s="316"/>
      <c r="H18" s="316"/>
      <c r="I18" s="316"/>
      <c r="J18" s="316"/>
      <c r="K18" s="316"/>
    </row>
    <row r="19" spans="1:11" ht="15.75" customHeight="1" x14ac:dyDescent="0.2"/>
    <row r="20" spans="1:11" ht="7.5" customHeight="1" x14ac:dyDescent="0.2">
      <c r="A20" s="319"/>
      <c r="B20" s="319"/>
      <c r="C20" s="319"/>
      <c r="D20" s="319"/>
      <c r="E20" s="319"/>
      <c r="F20" s="319"/>
      <c r="G20" s="319"/>
      <c r="H20" s="319"/>
      <c r="I20" s="319"/>
      <c r="J20" s="319"/>
      <c r="K20" s="319"/>
    </row>
    <row r="21" spans="1:11" x14ac:dyDescent="0.2">
      <c r="A21" s="78" t="s">
        <v>123</v>
      </c>
    </row>
    <row r="22" spans="1:11" x14ac:dyDescent="0.2">
      <c r="B22" s="78" t="s">
        <v>118</v>
      </c>
    </row>
    <row r="23" spans="1:11" x14ac:dyDescent="0.2">
      <c r="B23" s="78" t="s">
        <v>169</v>
      </c>
    </row>
    <row r="25" spans="1:11" ht="15" customHeight="1" x14ac:dyDescent="0.2">
      <c r="A25" s="82" t="s">
        <v>191</v>
      </c>
      <c r="B25" s="320"/>
      <c r="C25" s="82"/>
      <c r="D25" s="82"/>
      <c r="E25" s="82"/>
      <c r="F25" s="82"/>
      <c r="G25" s="82"/>
      <c r="H25" s="82"/>
      <c r="I25" s="82"/>
      <c r="J25" s="82"/>
      <c r="K25" s="82"/>
    </row>
    <row r="26" spans="1:11" ht="42.75" customHeight="1" x14ac:dyDescent="0.2">
      <c r="A26" s="344" t="s">
        <v>249</v>
      </c>
      <c r="B26" s="344"/>
      <c r="C26" s="344"/>
      <c r="D26" s="344"/>
      <c r="E26" s="344"/>
      <c r="F26" s="344"/>
      <c r="G26" s="344"/>
      <c r="H26" s="344"/>
      <c r="I26" s="344"/>
      <c r="J26" s="344"/>
      <c r="K26" s="344"/>
    </row>
    <row r="27" spans="1:11" ht="42.75" customHeight="1" x14ac:dyDescent="0.2">
      <c r="A27" s="345" t="s">
        <v>250</v>
      </c>
      <c r="B27" s="346"/>
      <c r="C27" s="346"/>
      <c r="D27" s="346"/>
      <c r="E27" s="346"/>
      <c r="F27" s="346"/>
      <c r="G27" s="346"/>
      <c r="H27" s="346"/>
      <c r="I27" s="346"/>
      <c r="J27" s="346"/>
      <c r="K27" s="346"/>
    </row>
    <row r="28" spans="1:11" ht="66" customHeight="1" x14ac:dyDescent="0.2">
      <c r="A28" s="344" t="s">
        <v>200</v>
      </c>
      <c r="B28" s="344"/>
      <c r="C28" s="344"/>
      <c r="D28" s="344"/>
      <c r="E28" s="344"/>
      <c r="F28" s="344"/>
      <c r="G28" s="344"/>
      <c r="H28" s="344"/>
      <c r="I28" s="344"/>
      <c r="J28" s="344"/>
      <c r="K28" s="344"/>
    </row>
    <row r="29" spans="1:11" s="321" customFormat="1" ht="42" customHeight="1" x14ac:dyDescent="0.2">
      <c r="A29" s="344" t="s">
        <v>201</v>
      </c>
      <c r="B29" s="344"/>
      <c r="C29" s="344"/>
      <c r="D29" s="344"/>
      <c r="E29" s="344"/>
      <c r="F29" s="344"/>
      <c r="G29" s="344"/>
      <c r="H29" s="344"/>
      <c r="I29" s="344"/>
      <c r="J29" s="344"/>
      <c r="K29" s="344"/>
    </row>
  </sheetData>
  <sheetProtection password="AA36" sheet="1" objects="1" scenarios="1" selectLockedCells="1" selectUnlockedCells="1"/>
  <mergeCells count="11">
    <mergeCell ref="A5:K5"/>
    <mergeCell ref="A26:K26"/>
    <mergeCell ref="A27:K27"/>
    <mergeCell ref="A28:K28"/>
    <mergeCell ref="A29:K29"/>
    <mergeCell ref="A3:K3"/>
    <mergeCell ref="A1:F1"/>
    <mergeCell ref="G1:H1"/>
    <mergeCell ref="I1:J1"/>
    <mergeCell ref="B2:C2"/>
    <mergeCell ref="D2:H2"/>
  </mergeCells>
  <conditionalFormatting sqref="G1:K1">
    <cfRule type="cellIs" dxfId="8" priority="1" operator="equal">
      <formula>0</formula>
    </cfRule>
  </conditionalFormatting>
  <pageMargins left="0.7" right="0.7" top="0.75" bottom="0.75" header="0.3" footer="0.3"/>
  <pageSetup scale="85" orientation="portrait" horizontalDpi="4294967294" verticalDpi="4294967294" r:id="rId1"/>
  <headerFooter>
    <oddHeader xml:space="preserve">&amp;L&amp;G&amp;R&amp;G
</oddHeader>
    <oddFooter xml:space="preserve">&amp;R
</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T118"/>
  <sheetViews>
    <sheetView showGridLines="0" zoomScale="90" zoomScaleNormal="90" workbookViewId="0">
      <selection activeCell="F26" sqref="F26"/>
    </sheetView>
  </sheetViews>
  <sheetFormatPr defaultRowHeight="12.75" x14ac:dyDescent="0.2"/>
  <cols>
    <col min="1" max="1" width="23.42578125" style="190" customWidth="1"/>
    <col min="2" max="2" width="11.28515625" style="219" customWidth="1"/>
    <col min="3" max="3" width="9.140625" style="218"/>
    <col min="4" max="4" width="9.140625" style="219"/>
    <col min="5" max="5" width="17.7109375" style="219" customWidth="1"/>
    <col min="6" max="6" width="7.7109375" style="219" customWidth="1"/>
    <col min="7" max="7" width="11" style="219" customWidth="1"/>
    <col min="8" max="8" width="16.7109375" style="219" customWidth="1"/>
    <col min="9" max="9" width="18.42578125" style="35" bestFit="1" customWidth="1"/>
    <col min="10" max="10" width="0" style="35" hidden="1" customWidth="1"/>
    <col min="11" max="11" width="11" style="35" hidden="1" customWidth="1"/>
    <col min="12" max="12" width="9.140625" style="35" hidden="1" customWidth="1"/>
    <col min="13" max="16" width="9.140625" style="35"/>
    <col min="17" max="17" width="29.28515625" style="35" bestFit="1" customWidth="1"/>
    <col min="18" max="16384" width="9.140625" style="35"/>
  </cols>
  <sheetData>
    <row r="1" spans="1:11" ht="9.75" customHeight="1" x14ac:dyDescent="0.2">
      <c r="B1" s="190"/>
      <c r="C1" s="189"/>
      <c r="D1" s="190"/>
      <c r="E1" s="190"/>
      <c r="F1" s="190"/>
      <c r="G1" s="190"/>
      <c r="H1" s="190"/>
      <c r="J1" s="353"/>
      <c r="K1" s="354"/>
    </row>
    <row r="2" spans="1:11" ht="15" customHeight="1" x14ac:dyDescent="0.2">
      <c r="A2" s="47"/>
      <c r="B2" s="220"/>
      <c r="C2" s="132"/>
      <c r="D2" s="220"/>
      <c r="J2" s="353"/>
      <c r="K2" s="354"/>
    </row>
    <row r="3" spans="1:11" ht="15.75" customHeight="1" x14ac:dyDescent="0.2">
      <c r="A3" s="202" t="s">
        <v>192</v>
      </c>
      <c r="B3" s="365" t="s">
        <v>235</v>
      </c>
      <c r="C3" s="366"/>
      <c r="D3" s="366"/>
      <c r="E3" s="367"/>
      <c r="G3" s="203" t="s">
        <v>12</v>
      </c>
      <c r="H3" s="49">
        <f ca="1">TODAY()</f>
        <v>43586</v>
      </c>
      <c r="J3" s="357"/>
      <c r="K3" s="357"/>
    </row>
    <row r="4" spans="1:11" ht="9.75" customHeight="1" x14ac:dyDescent="0.2">
      <c r="A4" s="38"/>
      <c r="B4" s="205"/>
      <c r="C4" s="205"/>
      <c r="D4" s="205"/>
      <c r="E4" s="205"/>
      <c r="G4" s="203"/>
      <c r="H4" s="39"/>
      <c r="J4" s="353"/>
      <c r="K4" s="353"/>
    </row>
    <row r="5" spans="1:11" ht="9.75" customHeight="1" thickBot="1" x14ac:dyDescent="0.25">
      <c r="A5" s="38"/>
      <c r="B5" s="205"/>
      <c r="C5" s="205"/>
      <c r="D5" s="205"/>
      <c r="E5" s="205"/>
      <c r="G5" s="203"/>
      <c r="H5" s="40"/>
      <c r="J5" s="353"/>
      <c r="K5" s="353"/>
    </row>
    <row r="6" spans="1:11" ht="15" customHeight="1" thickBot="1" x14ac:dyDescent="0.25">
      <c r="A6" s="202" t="s">
        <v>188</v>
      </c>
      <c r="B6" s="355"/>
      <c r="C6" s="356"/>
      <c r="D6" s="355"/>
      <c r="E6" s="356"/>
      <c r="G6" s="203" t="s">
        <v>15</v>
      </c>
      <c r="H6" s="30"/>
    </row>
    <row r="7" spans="1:11" x14ac:dyDescent="0.2">
      <c r="A7" s="38"/>
      <c r="B7" s="203" t="s">
        <v>46</v>
      </c>
      <c r="C7" s="220"/>
      <c r="D7" s="203" t="s">
        <v>45</v>
      </c>
      <c r="E7" s="220"/>
      <c r="G7" s="203"/>
      <c r="H7" s="40"/>
    </row>
    <row r="8" spans="1:11" ht="12.75" customHeight="1" x14ac:dyDescent="0.2">
      <c r="A8" s="202"/>
      <c r="B8" s="110"/>
      <c r="C8" s="205"/>
      <c r="D8" s="205"/>
      <c r="E8" s="192"/>
      <c r="F8" s="192"/>
      <c r="G8" s="192"/>
      <c r="H8" s="102" t="str">
        <f>IF(H12=1,((K8+K10)/AMI!B14),IF(H12=2,(K8+K10)/AMI!C14,IF(H12=3,(K8+K10)/AMI!D14,IF(H12=4,(K8+K10)/AMI!E14,IF(H12=5,((K8+K10)/AMI!F14),IF(H12=6,((K8+K10))/AMI!G14,""))))))</f>
        <v/>
      </c>
      <c r="K8" s="180">
        <f>H11*12</f>
        <v>0</v>
      </c>
    </row>
    <row r="9" spans="1:11" ht="13.5" customHeight="1" x14ac:dyDescent="0.2">
      <c r="A9" s="202" t="s">
        <v>42</v>
      </c>
      <c r="B9" s="149"/>
      <c r="C9" s="205"/>
      <c r="D9" s="205"/>
      <c r="E9" s="362" t="s">
        <v>209</v>
      </c>
      <c r="F9" s="363"/>
      <c r="G9" s="364"/>
      <c r="H9" s="48" t="str">
        <f>IF(H12=7,((K8+K10)/AMI!H14),IF(H12=8,(K8+K10)/AMI!I14,IF(H12=9,(K8+K10)/AMI!J14,IF(H12=10,(K8+K10)/AMI!K14,""))))</f>
        <v/>
      </c>
      <c r="K9" s="93"/>
    </row>
    <row r="10" spans="1:11" ht="7.5" customHeight="1" x14ac:dyDescent="0.2">
      <c r="B10" s="103"/>
      <c r="C10" s="103"/>
      <c r="D10" s="103"/>
      <c r="E10" s="192"/>
      <c r="F10" s="192"/>
      <c r="G10" s="192"/>
      <c r="K10" s="180">
        <f>(D10*12)</f>
        <v>0</v>
      </c>
    </row>
    <row r="11" spans="1:11" ht="24" customHeight="1" x14ac:dyDescent="0.2">
      <c r="A11" s="207" t="s">
        <v>0</v>
      </c>
      <c r="B11" s="207"/>
      <c r="C11" s="368" t="s">
        <v>59</v>
      </c>
      <c r="D11" s="369"/>
      <c r="E11" s="94"/>
      <c r="F11" s="94"/>
      <c r="G11" s="41" t="s">
        <v>95</v>
      </c>
      <c r="H11" s="95">
        <f>'Income Calculations Sheet'!H45:K45</f>
        <v>0</v>
      </c>
    </row>
    <row r="12" spans="1:11" ht="14.45" customHeight="1" x14ac:dyDescent="0.2">
      <c r="A12" s="189"/>
      <c r="B12" s="33"/>
      <c r="G12" s="41" t="s">
        <v>33</v>
      </c>
      <c r="H12" s="96"/>
      <c r="I12" s="45"/>
    </row>
    <row r="13" spans="1:11" ht="7.5" customHeight="1" x14ac:dyDescent="0.2">
      <c r="B13" s="42"/>
      <c r="C13" s="97"/>
      <c r="D13" s="97"/>
      <c r="E13" s="97"/>
      <c r="F13" s="97"/>
      <c r="G13" s="97"/>
      <c r="H13" s="97"/>
    </row>
    <row r="14" spans="1:11" ht="12" customHeight="1" x14ac:dyDescent="0.2">
      <c r="B14" s="33"/>
      <c r="C14" s="360" t="s">
        <v>171</v>
      </c>
      <c r="D14" s="361"/>
      <c r="E14" s="361"/>
      <c r="F14" s="361"/>
      <c r="G14" s="361"/>
      <c r="H14" s="361"/>
    </row>
    <row r="15" spans="1:11" ht="17.25" customHeight="1" x14ac:dyDescent="0.2">
      <c r="B15" s="109">
        <f>(B12+B14)</f>
        <v>0</v>
      </c>
      <c r="C15" s="361"/>
      <c r="D15" s="361"/>
      <c r="E15" s="361"/>
      <c r="F15" s="361"/>
      <c r="G15" s="361"/>
      <c r="H15" s="361"/>
    </row>
    <row r="16" spans="1:11" s="152" customFormat="1" ht="6.75" customHeight="1" x14ac:dyDescent="0.2">
      <c r="A16" s="190"/>
      <c r="B16" s="43"/>
      <c r="C16" s="97"/>
      <c r="D16" s="97"/>
      <c r="E16" s="97"/>
      <c r="F16" s="97"/>
      <c r="G16" s="97"/>
      <c r="H16" s="97"/>
    </row>
    <row r="17" spans="1:254" s="152" customFormat="1" ht="16.899999999999999" customHeight="1" x14ac:dyDescent="0.2">
      <c r="A17" s="189" t="s">
        <v>165</v>
      </c>
      <c r="B17" s="218"/>
      <c r="C17" s="282"/>
      <c r="D17" s="281"/>
      <c r="E17" s="255"/>
      <c r="F17" s="6"/>
      <c r="G17" s="205"/>
      <c r="H17" s="205"/>
      <c r="I17" s="103"/>
      <c r="J17" s="103"/>
      <c r="K17" s="103"/>
      <c r="L17" s="103"/>
      <c r="M17" s="103"/>
      <c r="N17" s="103"/>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51"/>
      <c r="BW17" s="151"/>
      <c r="BX17" s="151"/>
      <c r="BY17" s="151"/>
      <c r="BZ17" s="151"/>
      <c r="CA17" s="151"/>
      <c r="CB17" s="151"/>
      <c r="CC17" s="151"/>
      <c r="CD17" s="151"/>
      <c r="CE17" s="151"/>
      <c r="CF17" s="151"/>
      <c r="CG17" s="151"/>
      <c r="CH17" s="151"/>
      <c r="CI17" s="151"/>
      <c r="CJ17" s="151"/>
      <c r="CK17" s="151"/>
      <c r="CL17" s="151"/>
      <c r="CM17" s="151"/>
      <c r="CN17" s="151"/>
      <c r="CO17" s="151"/>
      <c r="CP17" s="151"/>
      <c r="CQ17" s="151"/>
      <c r="CR17" s="151"/>
      <c r="CS17" s="151"/>
      <c r="CT17" s="151"/>
      <c r="CU17" s="151"/>
      <c r="CV17" s="151"/>
      <c r="CW17" s="151"/>
      <c r="CX17" s="151"/>
      <c r="CY17" s="151"/>
      <c r="CZ17" s="151"/>
      <c r="DA17" s="151"/>
      <c r="DB17" s="151"/>
      <c r="DC17" s="151"/>
      <c r="DD17" s="151"/>
      <c r="DE17" s="151"/>
      <c r="DF17" s="151"/>
      <c r="DG17" s="151"/>
      <c r="DH17" s="151"/>
      <c r="DI17" s="151"/>
      <c r="DJ17" s="151"/>
      <c r="DK17" s="151"/>
      <c r="DL17" s="151"/>
      <c r="DM17" s="151"/>
      <c r="DN17" s="151"/>
      <c r="DO17" s="151"/>
      <c r="DP17" s="151"/>
      <c r="DQ17" s="151"/>
      <c r="DR17" s="151"/>
      <c r="DS17" s="151"/>
      <c r="DT17" s="151"/>
      <c r="DU17" s="151"/>
      <c r="DV17" s="151"/>
      <c r="DW17" s="151"/>
      <c r="DX17" s="151"/>
      <c r="DY17" s="151"/>
      <c r="DZ17" s="151"/>
      <c r="EA17" s="151"/>
      <c r="EB17" s="151"/>
      <c r="EC17" s="151"/>
      <c r="ED17" s="151"/>
      <c r="EE17" s="151"/>
      <c r="EF17" s="151"/>
      <c r="EG17" s="151"/>
      <c r="EH17" s="151"/>
      <c r="EI17" s="151"/>
      <c r="EJ17" s="151"/>
      <c r="EK17" s="151"/>
      <c r="EL17" s="151"/>
      <c r="EM17" s="151"/>
      <c r="EN17" s="151"/>
      <c r="EO17" s="151"/>
      <c r="EP17" s="151"/>
      <c r="EQ17" s="151"/>
      <c r="ER17" s="151"/>
      <c r="ES17" s="151"/>
      <c r="ET17" s="151"/>
      <c r="EU17" s="151"/>
      <c r="EV17" s="151"/>
      <c r="EW17" s="151"/>
      <c r="EX17" s="151"/>
      <c r="EY17" s="151"/>
      <c r="EZ17" s="151"/>
      <c r="FA17" s="151"/>
      <c r="FB17" s="151"/>
      <c r="FC17" s="151"/>
      <c r="FD17" s="151"/>
      <c r="FE17" s="151"/>
      <c r="FF17" s="151"/>
      <c r="FG17" s="151"/>
      <c r="FH17" s="151"/>
      <c r="FI17" s="151"/>
      <c r="FJ17" s="151"/>
      <c r="FK17" s="151"/>
      <c r="FL17" s="151"/>
      <c r="FM17" s="151"/>
      <c r="FN17" s="151"/>
      <c r="FO17" s="151"/>
      <c r="FP17" s="151"/>
      <c r="FQ17" s="151"/>
      <c r="FR17" s="151"/>
      <c r="FS17" s="151"/>
      <c r="FT17" s="151"/>
      <c r="FU17" s="151"/>
      <c r="FV17" s="151"/>
      <c r="FW17" s="151"/>
      <c r="FX17" s="151"/>
      <c r="FY17" s="151"/>
      <c r="FZ17" s="151"/>
      <c r="GA17" s="151"/>
      <c r="GB17" s="151"/>
      <c r="GC17" s="151"/>
      <c r="GD17" s="151"/>
      <c r="GE17" s="151"/>
      <c r="GF17" s="151"/>
      <c r="GG17" s="151"/>
      <c r="GH17" s="151"/>
      <c r="GI17" s="151"/>
      <c r="GJ17" s="151"/>
      <c r="GK17" s="151"/>
      <c r="GL17" s="151"/>
      <c r="GM17" s="151"/>
      <c r="GN17" s="151"/>
      <c r="GO17" s="151"/>
      <c r="GP17" s="151"/>
      <c r="GQ17" s="151"/>
      <c r="GR17" s="151"/>
      <c r="GS17" s="151"/>
      <c r="GT17" s="151"/>
      <c r="GU17" s="151"/>
      <c r="GV17" s="151"/>
      <c r="GW17" s="151"/>
      <c r="GX17" s="151"/>
      <c r="GY17" s="151"/>
      <c r="GZ17" s="151"/>
      <c r="HA17" s="151"/>
      <c r="HB17" s="151"/>
      <c r="HC17" s="151"/>
      <c r="HD17" s="151"/>
      <c r="HE17" s="151"/>
      <c r="HF17" s="151"/>
      <c r="HG17" s="151"/>
      <c r="HH17" s="151"/>
      <c r="HI17" s="151"/>
      <c r="HJ17" s="151"/>
      <c r="HK17" s="151"/>
      <c r="HL17" s="151"/>
      <c r="HM17" s="151"/>
      <c r="HN17" s="151"/>
      <c r="HO17" s="151"/>
      <c r="HP17" s="151"/>
      <c r="HQ17" s="151"/>
      <c r="HR17" s="151"/>
      <c r="HS17" s="151"/>
      <c r="HT17" s="151"/>
      <c r="HU17" s="151"/>
      <c r="HV17" s="151"/>
      <c r="HW17" s="151"/>
      <c r="HX17" s="151"/>
      <c r="HY17" s="151"/>
      <c r="HZ17" s="151"/>
      <c r="IA17" s="151"/>
      <c r="IB17" s="151"/>
      <c r="IC17" s="151"/>
      <c r="ID17" s="151"/>
      <c r="IE17" s="151"/>
      <c r="IF17" s="151"/>
      <c r="IG17" s="151"/>
      <c r="IH17" s="151"/>
      <c r="II17" s="151"/>
      <c r="IJ17" s="151"/>
      <c r="IK17" s="151"/>
      <c r="IL17" s="151"/>
      <c r="IM17" s="151"/>
      <c r="IN17" s="151"/>
      <c r="IO17" s="151"/>
      <c r="IP17" s="151"/>
      <c r="IQ17" s="151"/>
      <c r="IR17" s="151"/>
      <c r="IS17" s="151"/>
      <c r="IT17" s="151"/>
    </row>
    <row r="18" spans="1:254" s="152" customFormat="1" ht="6.75" customHeight="1" x14ac:dyDescent="0.2">
      <c r="A18" s="190"/>
      <c r="B18" s="43"/>
      <c r="C18" s="97"/>
      <c r="D18" s="97"/>
      <c r="E18" s="97"/>
      <c r="F18" s="97"/>
      <c r="G18" s="97"/>
      <c r="H18" s="97"/>
    </row>
    <row r="19" spans="1:254" s="275" customFormat="1" ht="14.25" customHeight="1" x14ac:dyDescent="0.2">
      <c r="A19" s="275" t="s">
        <v>261</v>
      </c>
      <c r="B19" s="322"/>
      <c r="C19" s="97"/>
      <c r="D19" s="97"/>
      <c r="E19" s="97"/>
      <c r="F19" s="97"/>
      <c r="G19" s="97"/>
      <c r="H19" s="97"/>
    </row>
    <row r="20" spans="1:254" s="275" customFormat="1" ht="6.75" customHeight="1" x14ac:dyDescent="0.2">
      <c r="B20" s="43"/>
      <c r="C20" s="97"/>
      <c r="D20" s="97"/>
      <c r="E20" s="97"/>
      <c r="F20" s="97"/>
      <c r="G20" s="97"/>
      <c r="H20" s="97"/>
    </row>
    <row r="21" spans="1:254" s="323" customFormat="1" ht="19.5" customHeight="1" x14ac:dyDescent="0.2">
      <c r="A21" s="323" t="s">
        <v>262</v>
      </c>
      <c r="B21" s="370"/>
      <c r="C21" s="371"/>
      <c r="D21" s="371"/>
      <c r="E21" s="97"/>
      <c r="F21" s="97"/>
      <c r="G21" s="97"/>
      <c r="H21" s="97"/>
    </row>
    <row r="22" spans="1:254" s="323" customFormat="1" ht="6.75" customHeight="1" x14ac:dyDescent="0.2">
      <c r="B22" s="43"/>
      <c r="C22" s="97"/>
      <c r="D22" s="97"/>
      <c r="E22" s="97"/>
      <c r="F22" s="97"/>
      <c r="G22" s="97"/>
      <c r="H22" s="97"/>
    </row>
    <row r="23" spans="1:254" ht="17.25" customHeight="1" x14ac:dyDescent="0.2">
      <c r="A23" s="200" t="s">
        <v>202</v>
      </c>
      <c r="B23" s="370"/>
      <c r="C23" s="371"/>
      <c r="D23" s="371"/>
      <c r="E23" s="97"/>
      <c r="F23" s="97"/>
      <c r="G23" s="97"/>
      <c r="H23" s="97"/>
    </row>
    <row r="24" spans="1:254" ht="6.75" customHeight="1" x14ac:dyDescent="0.2">
      <c r="B24" s="43"/>
      <c r="C24" s="97"/>
      <c r="D24" s="97"/>
      <c r="E24" s="97"/>
      <c r="F24" s="97"/>
      <c r="G24" s="97"/>
      <c r="H24" s="97"/>
    </row>
    <row r="25" spans="1:254" ht="15.75" customHeight="1" x14ac:dyDescent="0.2">
      <c r="A25" s="200" t="s">
        <v>263</v>
      </c>
      <c r="B25" s="358"/>
      <c r="C25" s="359"/>
      <c r="D25" s="359"/>
      <c r="E25" s="359"/>
      <c r="F25" s="202"/>
      <c r="G25" s="203"/>
      <c r="H25" s="44"/>
    </row>
    <row r="26" spans="1:254" ht="9.6" customHeight="1" x14ac:dyDescent="0.2"/>
    <row r="27" spans="1:254" ht="14.25" x14ac:dyDescent="0.2">
      <c r="A27" s="200" t="s">
        <v>1</v>
      </c>
      <c r="B27" s="200"/>
      <c r="C27" s="200"/>
      <c r="D27" s="200"/>
      <c r="E27" s="200"/>
      <c r="F27" s="200"/>
      <c r="G27" s="200"/>
      <c r="H27" s="200"/>
    </row>
    <row r="28" spans="1:254" ht="6" customHeight="1" x14ac:dyDescent="0.2"/>
    <row r="29" spans="1:254" x14ac:dyDescent="0.2">
      <c r="B29" s="36"/>
      <c r="D29" s="202" t="s">
        <v>17</v>
      </c>
      <c r="E29" s="194"/>
      <c r="F29" s="198"/>
      <c r="G29" s="198"/>
      <c r="H29" s="199"/>
    </row>
    <row r="30" spans="1:254" ht="4.5" customHeight="1" x14ac:dyDescent="0.2">
      <c r="D30" s="202"/>
    </row>
    <row r="31" spans="1:254" x14ac:dyDescent="0.2">
      <c r="B31" s="36"/>
      <c r="D31" s="202" t="s">
        <v>17</v>
      </c>
      <c r="E31" s="194"/>
      <c r="F31" s="195"/>
      <c r="G31" s="195"/>
      <c r="H31" s="196"/>
    </row>
    <row r="32" spans="1:254" ht="4.5" customHeight="1" x14ac:dyDescent="0.2">
      <c r="D32" s="202"/>
    </row>
    <row r="33" spans="1:8" x14ac:dyDescent="0.2">
      <c r="B33" s="36"/>
      <c r="D33" s="202" t="s">
        <v>17</v>
      </c>
      <c r="E33" s="194"/>
      <c r="F33" s="195"/>
      <c r="G33" s="195"/>
      <c r="H33" s="196"/>
    </row>
    <row r="34" spans="1:8" ht="9" customHeight="1" x14ac:dyDescent="0.2">
      <c r="A34" s="193"/>
      <c r="B34" s="193"/>
      <c r="C34" s="193"/>
      <c r="D34" s="193"/>
      <c r="E34" s="193"/>
      <c r="F34" s="193"/>
      <c r="G34" s="193"/>
      <c r="H34" s="193"/>
    </row>
    <row r="35" spans="1:8" s="190" customFormat="1" x14ac:dyDescent="0.2">
      <c r="A35" s="206" t="s">
        <v>119</v>
      </c>
      <c r="B35" s="36"/>
      <c r="C35" s="218"/>
      <c r="D35" s="202" t="s">
        <v>50</v>
      </c>
      <c r="E35" s="194"/>
      <c r="F35" s="195"/>
      <c r="G35" s="195"/>
      <c r="H35" s="196"/>
    </row>
    <row r="36" spans="1:8" s="190" customFormat="1" ht="9" customHeight="1" x14ac:dyDescent="0.2">
      <c r="A36" s="193"/>
      <c r="B36" s="193"/>
      <c r="C36" s="193"/>
      <c r="D36" s="193"/>
      <c r="E36" s="193"/>
      <c r="F36" s="193"/>
      <c r="G36" s="193"/>
      <c r="H36" s="193"/>
    </row>
    <row r="37" spans="1:8" s="190" customFormat="1" ht="18.75" hidden="1" customHeight="1" thickBot="1" x14ac:dyDescent="0.25">
      <c r="A37" s="214" t="s">
        <v>203</v>
      </c>
      <c r="B37" s="215"/>
      <c r="C37" s="215"/>
      <c r="D37" s="215"/>
      <c r="E37" s="215"/>
      <c r="F37" s="215"/>
      <c r="G37" s="215"/>
      <c r="H37" s="215"/>
    </row>
    <row r="38" spans="1:8" s="190" customFormat="1" ht="9" hidden="1" customHeight="1" thickTop="1" x14ac:dyDescent="0.2">
      <c r="A38" s="193"/>
      <c r="B38" s="193"/>
      <c r="C38" s="193"/>
      <c r="D38" s="193"/>
      <c r="E38" s="193"/>
      <c r="F38" s="193"/>
      <c r="G38" s="193"/>
      <c r="H38" s="193"/>
    </row>
    <row r="39" spans="1:8" s="190" customFormat="1" hidden="1" x14ac:dyDescent="0.2">
      <c r="A39" s="206" t="s">
        <v>204</v>
      </c>
      <c r="B39" s="36"/>
      <c r="C39" s="218"/>
      <c r="D39" s="202"/>
      <c r="E39" s="46"/>
      <c r="F39" s="46"/>
      <c r="G39" s="46"/>
      <c r="H39" s="46"/>
    </row>
    <row r="40" spans="1:8" s="190" customFormat="1" ht="9" hidden="1" customHeight="1" x14ac:dyDescent="0.2">
      <c r="A40" s="193"/>
      <c r="B40" s="193"/>
      <c r="C40" s="193"/>
      <c r="D40" s="193"/>
      <c r="E40" s="193"/>
      <c r="F40" s="193"/>
      <c r="G40" s="193"/>
      <c r="H40" s="193"/>
    </row>
    <row r="41" spans="1:8" s="190" customFormat="1" hidden="1" x14ac:dyDescent="0.2">
      <c r="A41" s="206" t="s">
        <v>205</v>
      </c>
      <c r="B41" s="36"/>
      <c r="C41" s="218"/>
      <c r="D41" s="202"/>
      <c r="E41" s="46"/>
      <c r="F41" s="46"/>
      <c r="G41" s="46"/>
      <c r="H41" s="46"/>
    </row>
    <row r="42" spans="1:8" s="190" customFormat="1" ht="9" hidden="1" customHeight="1" x14ac:dyDescent="0.2">
      <c r="A42" s="193"/>
      <c r="B42" s="193"/>
      <c r="C42" s="193"/>
      <c r="D42" s="193"/>
      <c r="E42" s="193"/>
      <c r="F42" s="193"/>
      <c r="G42" s="193"/>
      <c r="H42" s="193"/>
    </row>
    <row r="43" spans="1:8" s="190" customFormat="1" hidden="1" x14ac:dyDescent="0.2">
      <c r="A43" s="206" t="s">
        <v>206</v>
      </c>
      <c r="B43" s="36"/>
      <c r="C43" s="218"/>
      <c r="D43" s="202"/>
      <c r="E43" s="46"/>
      <c r="F43" s="46"/>
      <c r="G43" s="46"/>
      <c r="H43" s="46"/>
    </row>
    <row r="44" spans="1:8" s="190" customFormat="1" ht="9" hidden="1" customHeight="1" x14ac:dyDescent="0.2">
      <c r="A44" s="193"/>
      <c r="B44" s="193"/>
      <c r="C44" s="193"/>
      <c r="D44" s="193"/>
      <c r="E44" s="193"/>
      <c r="F44" s="193"/>
      <c r="G44" s="193"/>
      <c r="H44" s="193"/>
    </row>
    <row r="45" spans="1:8" s="190" customFormat="1" hidden="1" x14ac:dyDescent="0.2">
      <c r="A45" s="206" t="s">
        <v>207</v>
      </c>
      <c r="B45" s="36"/>
      <c r="C45" s="218"/>
      <c r="D45" s="202"/>
      <c r="E45" s="46"/>
      <c r="F45" s="46"/>
      <c r="G45" s="46"/>
      <c r="H45" s="46"/>
    </row>
    <row r="46" spans="1:8" s="190" customFormat="1" ht="9" hidden="1" customHeight="1" x14ac:dyDescent="0.2">
      <c r="A46" s="193"/>
      <c r="B46" s="193"/>
      <c r="C46" s="193"/>
      <c r="D46" s="193"/>
      <c r="E46" s="193"/>
      <c r="F46" s="193"/>
      <c r="G46" s="193"/>
      <c r="H46" s="193"/>
    </row>
    <row r="47" spans="1:8" s="190" customFormat="1" hidden="1" x14ac:dyDescent="0.2">
      <c r="A47" s="206" t="s">
        <v>208</v>
      </c>
      <c r="B47" s="36"/>
      <c r="C47" s="218"/>
      <c r="D47" s="202"/>
      <c r="E47" s="46"/>
      <c r="F47" s="46"/>
      <c r="G47" s="46"/>
      <c r="H47" s="46"/>
    </row>
    <row r="48" spans="1:8" s="190" customFormat="1" ht="9" customHeight="1" x14ac:dyDescent="0.2">
      <c r="A48" s="193"/>
      <c r="B48" s="193"/>
      <c r="C48" s="193"/>
      <c r="D48" s="193"/>
      <c r="E48" s="193"/>
      <c r="F48" s="193"/>
      <c r="G48" s="193"/>
      <c r="H48" s="193"/>
    </row>
    <row r="49" spans="1:254" x14ac:dyDescent="0.2">
      <c r="A49" s="191" t="s">
        <v>13</v>
      </c>
      <c r="B49" s="213">
        <f>B15+B29+B31+B33+B35+B39+B41+B43+B45+B47</f>
        <v>0</v>
      </c>
    </row>
    <row r="50" spans="1:254" x14ac:dyDescent="0.2">
      <c r="A50" s="202"/>
      <c r="B50" s="42"/>
    </row>
    <row r="51" spans="1:254" ht="14.25" x14ac:dyDescent="0.2">
      <c r="A51" s="197" t="s">
        <v>16</v>
      </c>
      <c r="B51" s="197"/>
      <c r="C51" s="197"/>
      <c r="D51" s="197"/>
      <c r="E51" s="203"/>
      <c r="F51" s="201"/>
      <c r="G51" s="201"/>
      <c r="H51" s="201"/>
    </row>
    <row r="52" spans="1:254" ht="6.75" customHeight="1" x14ac:dyDescent="0.2">
      <c r="A52" s="189"/>
      <c r="B52" s="218"/>
      <c r="D52" s="218"/>
      <c r="E52" s="201"/>
      <c r="F52" s="201"/>
      <c r="G52" s="201"/>
      <c r="H52" s="201"/>
      <c r="I52" s="103"/>
      <c r="J52" s="103"/>
      <c r="K52" s="103"/>
      <c r="L52" s="103"/>
      <c r="M52" s="103"/>
      <c r="N52" s="103"/>
      <c r="O52" s="352"/>
      <c r="P52" s="352"/>
      <c r="Q52" s="352"/>
      <c r="R52" s="352"/>
      <c r="S52" s="352"/>
      <c r="T52" s="352"/>
      <c r="U52" s="352"/>
      <c r="V52" s="352"/>
      <c r="W52" s="352"/>
      <c r="X52" s="352"/>
      <c r="Y52" s="352"/>
      <c r="Z52" s="352"/>
      <c r="AA52" s="352"/>
      <c r="AB52" s="352"/>
      <c r="AC52" s="352"/>
      <c r="AD52" s="352"/>
      <c r="AE52" s="352"/>
      <c r="AF52" s="352"/>
      <c r="AG52" s="352"/>
      <c r="AH52" s="352"/>
      <c r="AI52" s="352"/>
      <c r="AJ52" s="352"/>
      <c r="AK52" s="352"/>
      <c r="AL52" s="352"/>
      <c r="AM52" s="352"/>
      <c r="AN52" s="352"/>
      <c r="AO52" s="352"/>
      <c r="AP52" s="352"/>
      <c r="AQ52" s="352"/>
      <c r="AR52" s="352"/>
      <c r="AS52" s="352"/>
      <c r="AT52" s="352"/>
      <c r="AU52" s="352"/>
      <c r="AV52" s="352"/>
      <c r="AW52" s="352"/>
      <c r="AX52" s="352"/>
      <c r="AY52" s="352"/>
      <c r="AZ52" s="352"/>
      <c r="BA52" s="352"/>
      <c r="BB52" s="352"/>
      <c r="BC52" s="352"/>
      <c r="BD52" s="352"/>
      <c r="BE52" s="352"/>
      <c r="BF52" s="352"/>
      <c r="BG52" s="352"/>
      <c r="BH52" s="352"/>
      <c r="BI52" s="352"/>
      <c r="BJ52" s="352"/>
      <c r="BK52" s="352"/>
      <c r="BL52" s="352"/>
      <c r="BM52" s="352"/>
      <c r="BN52" s="352"/>
      <c r="BO52" s="352"/>
      <c r="BP52" s="352"/>
      <c r="BQ52" s="352"/>
      <c r="BR52" s="352"/>
      <c r="BS52" s="352"/>
      <c r="BT52" s="352"/>
      <c r="BU52" s="352"/>
      <c r="BV52" s="352"/>
      <c r="BW52" s="352"/>
      <c r="BX52" s="352"/>
      <c r="BY52" s="352"/>
      <c r="BZ52" s="352"/>
      <c r="CA52" s="352"/>
      <c r="CB52" s="352"/>
      <c r="CC52" s="352"/>
      <c r="CD52" s="352"/>
      <c r="CE52" s="352"/>
      <c r="CF52" s="352"/>
      <c r="CG52" s="352"/>
      <c r="CH52" s="352"/>
      <c r="CI52" s="352"/>
      <c r="CJ52" s="352"/>
      <c r="CK52" s="352"/>
      <c r="CL52" s="352"/>
      <c r="CM52" s="352"/>
      <c r="CN52" s="352"/>
      <c r="CO52" s="352"/>
      <c r="CP52" s="352"/>
      <c r="CQ52" s="352"/>
      <c r="CR52" s="352"/>
      <c r="CS52" s="352"/>
      <c r="CT52" s="352"/>
      <c r="CU52" s="352"/>
      <c r="CV52" s="352"/>
      <c r="CW52" s="352"/>
      <c r="CX52" s="352"/>
      <c r="CY52" s="352"/>
      <c r="CZ52" s="352"/>
      <c r="DA52" s="352"/>
      <c r="DB52" s="352"/>
      <c r="DC52" s="352"/>
      <c r="DD52" s="352"/>
      <c r="DE52" s="352"/>
      <c r="DF52" s="352"/>
      <c r="DG52" s="352"/>
      <c r="DH52" s="352"/>
      <c r="DI52" s="352"/>
      <c r="DJ52" s="352"/>
      <c r="DK52" s="352"/>
      <c r="DL52" s="352"/>
      <c r="DM52" s="352"/>
      <c r="DN52" s="352"/>
      <c r="DO52" s="352"/>
      <c r="DP52" s="352"/>
      <c r="DQ52" s="352"/>
      <c r="DR52" s="352"/>
      <c r="DS52" s="352"/>
      <c r="DT52" s="352"/>
      <c r="DU52" s="352"/>
      <c r="DV52" s="352"/>
      <c r="DW52" s="352"/>
      <c r="DX52" s="352"/>
      <c r="DY52" s="352"/>
      <c r="DZ52" s="352"/>
      <c r="EA52" s="352"/>
      <c r="EB52" s="352"/>
      <c r="EC52" s="352"/>
      <c r="ED52" s="352"/>
      <c r="EE52" s="352"/>
      <c r="EF52" s="352"/>
      <c r="EG52" s="352"/>
      <c r="EH52" s="352"/>
      <c r="EI52" s="352"/>
      <c r="EJ52" s="352"/>
      <c r="EK52" s="352"/>
      <c r="EL52" s="352"/>
      <c r="EM52" s="352"/>
      <c r="EN52" s="352"/>
      <c r="EO52" s="352"/>
      <c r="EP52" s="352"/>
      <c r="EQ52" s="352"/>
      <c r="ER52" s="352"/>
      <c r="ES52" s="352"/>
      <c r="ET52" s="352"/>
      <c r="EU52" s="352"/>
      <c r="EV52" s="352"/>
      <c r="EW52" s="352"/>
      <c r="EX52" s="352"/>
      <c r="EY52" s="352"/>
      <c r="EZ52" s="352"/>
      <c r="FA52" s="352"/>
      <c r="FB52" s="352"/>
      <c r="FC52" s="352"/>
      <c r="FD52" s="352"/>
      <c r="FE52" s="352"/>
      <c r="FF52" s="352"/>
      <c r="FG52" s="352"/>
      <c r="FH52" s="352"/>
      <c r="FI52" s="352"/>
      <c r="FJ52" s="352"/>
      <c r="FK52" s="352"/>
      <c r="FL52" s="352"/>
      <c r="FM52" s="352"/>
      <c r="FN52" s="352"/>
      <c r="FO52" s="352"/>
      <c r="FP52" s="352"/>
      <c r="FQ52" s="352"/>
      <c r="FR52" s="352"/>
      <c r="FS52" s="352"/>
      <c r="FT52" s="352"/>
      <c r="FU52" s="352"/>
      <c r="FV52" s="352"/>
      <c r="FW52" s="352"/>
      <c r="FX52" s="352"/>
      <c r="FY52" s="352"/>
      <c r="FZ52" s="352"/>
      <c r="GA52" s="352"/>
      <c r="GB52" s="352"/>
      <c r="GC52" s="352"/>
      <c r="GD52" s="352"/>
      <c r="GE52" s="352"/>
      <c r="GF52" s="352"/>
      <c r="GG52" s="352"/>
      <c r="GH52" s="352"/>
      <c r="GI52" s="352"/>
      <c r="GJ52" s="352"/>
      <c r="GK52" s="352"/>
      <c r="GL52" s="352"/>
      <c r="GM52" s="352"/>
      <c r="GN52" s="352"/>
      <c r="GO52" s="352"/>
      <c r="GP52" s="352"/>
      <c r="GQ52" s="352"/>
      <c r="GR52" s="352"/>
      <c r="GS52" s="352"/>
      <c r="GT52" s="352"/>
      <c r="GU52" s="352"/>
      <c r="GV52" s="352"/>
      <c r="GW52" s="352"/>
      <c r="GX52" s="352"/>
      <c r="GY52" s="352"/>
      <c r="GZ52" s="352"/>
      <c r="HA52" s="352"/>
      <c r="HB52" s="352"/>
      <c r="HC52" s="352"/>
      <c r="HD52" s="352"/>
      <c r="HE52" s="352"/>
      <c r="HF52" s="352"/>
      <c r="HG52" s="352"/>
      <c r="HH52" s="352"/>
      <c r="HI52" s="352"/>
      <c r="HJ52" s="352"/>
      <c r="HK52" s="352"/>
      <c r="HL52" s="352"/>
      <c r="HM52" s="352"/>
      <c r="HN52" s="352"/>
      <c r="HO52" s="352"/>
      <c r="HP52" s="352"/>
      <c r="HQ52" s="352"/>
      <c r="HR52" s="352"/>
      <c r="HS52" s="352"/>
      <c r="HT52" s="352"/>
      <c r="HU52" s="352"/>
      <c r="HV52" s="352"/>
      <c r="HW52" s="352"/>
      <c r="HX52" s="352"/>
      <c r="HY52" s="352"/>
      <c r="HZ52" s="352"/>
      <c r="IA52" s="352"/>
      <c r="IB52" s="352"/>
      <c r="IC52" s="352"/>
      <c r="ID52" s="352"/>
      <c r="IE52" s="352"/>
      <c r="IF52" s="352"/>
      <c r="IG52" s="352"/>
      <c r="IH52" s="352"/>
      <c r="II52" s="352"/>
      <c r="IJ52" s="352"/>
      <c r="IK52" s="352"/>
      <c r="IL52" s="352"/>
      <c r="IM52" s="352"/>
      <c r="IN52" s="352"/>
      <c r="IO52" s="352"/>
      <c r="IP52" s="352"/>
      <c r="IQ52" s="352"/>
      <c r="IR52" s="352"/>
      <c r="IS52" s="352"/>
      <c r="IT52" s="352"/>
    </row>
    <row r="53" spans="1:254" ht="16.899999999999999" customHeight="1" x14ac:dyDescent="0.2">
      <c r="A53" s="72" t="s">
        <v>170</v>
      </c>
      <c r="B53" s="218"/>
      <c r="D53" s="197"/>
      <c r="E53" s="220"/>
      <c r="F53" s="204"/>
      <c r="G53" s="204"/>
      <c r="H53" s="204"/>
      <c r="I53" s="103"/>
      <c r="J53" s="103"/>
      <c r="K53" s="103"/>
      <c r="L53" s="103"/>
      <c r="M53" s="103"/>
      <c r="N53" s="103"/>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8"/>
      <c r="GH53" s="98"/>
      <c r="GI53" s="98"/>
      <c r="GJ53" s="98"/>
      <c r="GK53" s="98"/>
      <c r="GL53" s="98"/>
      <c r="GM53" s="98"/>
      <c r="GN53" s="98"/>
      <c r="GO53" s="98"/>
      <c r="GP53" s="98"/>
      <c r="GQ53" s="98"/>
      <c r="GR53" s="98"/>
      <c r="GS53" s="98"/>
      <c r="GT53" s="98"/>
      <c r="GU53" s="98"/>
      <c r="GV53" s="98"/>
      <c r="GW53" s="98"/>
      <c r="GX53" s="98"/>
      <c r="GY53" s="98"/>
      <c r="GZ53" s="98"/>
      <c r="HA53" s="98"/>
      <c r="HB53" s="98"/>
      <c r="HC53" s="98"/>
      <c r="HD53" s="98"/>
      <c r="HE53" s="98"/>
      <c r="HF53" s="98"/>
      <c r="HG53" s="98"/>
      <c r="HH53" s="98"/>
      <c r="HI53" s="98"/>
      <c r="HJ53" s="98"/>
      <c r="HK53" s="98"/>
      <c r="HL53" s="98"/>
      <c r="HM53" s="98"/>
      <c r="HN53" s="98"/>
      <c r="HO53" s="98"/>
      <c r="HP53" s="98"/>
      <c r="HQ53" s="98"/>
      <c r="HR53" s="98"/>
      <c r="HS53" s="98"/>
      <c r="HT53" s="98"/>
      <c r="HU53" s="98"/>
      <c r="HV53" s="98"/>
      <c r="HW53" s="98"/>
      <c r="HX53" s="98"/>
      <c r="HY53" s="98"/>
      <c r="HZ53" s="98"/>
      <c r="IA53" s="98"/>
      <c r="IB53" s="98"/>
      <c r="IC53" s="98"/>
      <c r="ID53" s="98"/>
      <c r="IE53" s="98"/>
      <c r="IF53" s="98"/>
      <c r="IG53" s="98"/>
      <c r="IH53" s="98"/>
      <c r="II53" s="98"/>
      <c r="IJ53" s="98"/>
      <c r="IK53" s="98"/>
      <c r="IL53" s="98"/>
      <c r="IM53" s="98"/>
      <c r="IN53" s="98"/>
      <c r="IO53" s="98"/>
      <c r="IP53" s="98"/>
      <c r="IQ53" s="98"/>
      <c r="IR53" s="98"/>
      <c r="IS53" s="98"/>
      <c r="IT53" s="98"/>
    </row>
    <row r="54" spans="1:254" s="185" customFormat="1" ht="6.75" customHeight="1" x14ac:dyDescent="0.2">
      <c r="A54" s="189"/>
      <c r="B54" s="218"/>
      <c r="C54" s="218"/>
      <c r="D54" s="218"/>
      <c r="E54" s="201"/>
      <c r="F54" s="201"/>
      <c r="G54" s="201"/>
      <c r="H54" s="201"/>
      <c r="I54" s="103"/>
      <c r="J54" s="103"/>
      <c r="K54" s="103"/>
      <c r="L54" s="103"/>
      <c r="M54" s="103"/>
      <c r="N54" s="103"/>
      <c r="O54" s="352"/>
      <c r="P54" s="352"/>
      <c r="Q54" s="352"/>
      <c r="R54" s="352"/>
      <c r="S54" s="352"/>
      <c r="T54" s="352"/>
      <c r="U54" s="352"/>
      <c r="V54" s="352"/>
      <c r="W54" s="352"/>
      <c r="X54" s="352"/>
      <c r="Y54" s="352"/>
      <c r="Z54" s="352"/>
      <c r="AA54" s="352"/>
      <c r="AB54" s="352"/>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2"/>
      <c r="AY54" s="352"/>
      <c r="AZ54" s="352"/>
      <c r="BA54" s="352"/>
      <c r="BB54" s="352"/>
      <c r="BC54" s="352"/>
      <c r="BD54" s="352"/>
      <c r="BE54" s="352"/>
      <c r="BF54" s="352"/>
      <c r="BG54" s="352"/>
      <c r="BH54" s="352"/>
      <c r="BI54" s="352"/>
      <c r="BJ54" s="352"/>
      <c r="BK54" s="352"/>
      <c r="BL54" s="352"/>
      <c r="BM54" s="352"/>
      <c r="BN54" s="352"/>
      <c r="BO54" s="352"/>
      <c r="BP54" s="352"/>
      <c r="BQ54" s="352"/>
      <c r="BR54" s="352"/>
      <c r="BS54" s="352"/>
      <c r="BT54" s="352"/>
      <c r="BU54" s="352"/>
      <c r="BV54" s="352"/>
      <c r="BW54" s="352"/>
      <c r="BX54" s="352"/>
      <c r="BY54" s="352"/>
      <c r="BZ54" s="352"/>
      <c r="CA54" s="352"/>
      <c r="CB54" s="352"/>
      <c r="CC54" s="352"/>
      <c r="CD54" s="352"/>
      <c r="CE54" s="352"/>
      <c r="CF54" s="352"/>
      <c r="CG54" s="352"/>
      <c r="CH54" s="352"/>
      <c r="CI54" s="352"/>
      <c r="CJ54" s="352"/>
      <c r="CK54" s="352"/>
      <c r="CL54" s="352"/>
      <c r="CM54" s="352"/>
      <c r="CN54" s="352"/>
      <c r="CO54" s="352"/>
      <c r="CP54" s="352"/>
      <c r="CQ54" s="352"/>
      <c r="CR54" s="352"/>
      <c r="CS54" s="352"/>
      <c r="CT54" s="352"/>
      <c r="CU54" s="352"/>
      <c r="CV54" s="352"/>
      <c r="CW54" s="352"/>
      <c r="CX54" s="352"/>
      <c r="CY54" s="352"/>
      <c r="CZ54" s="352"/>
      <c r="DA54" s="352"/>
      <c r="DB54" s="352"/>
      <c r="DC54" s="352"/>
      <c r="DD54" s="352"/>
      <c r="DE54" s="352"/>
      <c r="DF54" s="352"/>
      <c r="DG54" s="352"/>
      <c r="DH54" s="352"/>
      <c r="DI54" s="352"/>
      <c r="DJ54" s="352"/>
      <c r="DK54" s="352"/>
      <c r="DL54" s="352"/>
      <c r="DM54" s="352"/>
      <c r="DN54" s="352"/>
      <c r="DO54" s="352"/>
      <c r="DP54" s="352"/>
      <c r="DQ54" s="352"/>
      <c r="DR54" s="352"/>
      <c r="DS54" s="352"/>
      <c r="DT54" s="352"/>
      <c r="DU54" s="352"/>
      <c r="DV54" s="352"/>
      <c r="DW54" s="352"/>
      <c r="DX54" s="352"/>
      <c r="DY54" s="352"/>
      <c r="DZ54" s="352"/>
      <c r="EA54" s="352"/>
      <c r="EB54" s="352"/>
      <c r="EC54" s="352"/>
      <c r="ED54" s="352"/>
      <c r="EE54" s="352"/>
      <c r="EF54" s="352"/>
      <c r="EG54" s="352"/>
      <c r="EH54" s="352"/>
      <c r="EI54" s="352"/>
      <c r="EJ54" s="352"/>
      <c r="EK54" s="352"/>
      <c r="EL54" s="352"/>
      <c r="EM54" s="352"/>
      <c r="EN54" s="352"/>
      <c r="EO54" s="352"/>
      <c r="EP54" s="352"/>
      <c r="EQ54" s="352"/>
      <c r="ER54" s="352"/>
      <c r="ES54" s="352"/>
      <c r="ET54" s="352"/>
      <c r="EU54" s="352"/>
      <c r="EV54" s="352"/>
      <c r="EW54" s="352"/>
      <c r="EX54" s="352"/>
      <c r="EY54" s="352"/>
      <c r="EZ54" s="352"/>
      <c r="FA54" s="352"/>
      <c r="FB54" s="352"/>
      <c r="FC54" s="352"/>
      <c r="FD54" s="352"/>
      <c r="FE54" s="352"/>
      <c r="FF54" s="352"/>
      <c r="FG54" s="352"/>
      <c r="FH54" s="352"/>
      <c r="FI54" s="352"/>
      <c r="FJ54" s="352"/>
      <c r="FK54" s="352"/>
      <c r="FL54" s="352"/>
      <c r="FM54" s="352"/>
      <c r="FN54" s="352"/>
      <c r="FO54" s="352"/>
      <c r="FP54" s="352"/>
      <c r="FQ54" s="352"/>
      <c r="FR54" s="352"/>
      <c r="FS54" s="352"/>
      <c r="FT54" s="352"/>
      <c r="FU54" s="352"/>
      <c r="FV54" s="352"/>
      <c r="FW54" s="352"/>
      <c r="FX54" s="352"/>
      <c r="FY54" s="352"/>
      <c r="FZ54" s="352"/>
      <c r="GA54" s="352"/>
      <c r="GB54" s="352"/>
      <c r="GC54" s="352"/>
      <c r="GD54" s="352"/>
      <c r="GE54" s="352"/>
      <c r="GF54" s="352"/>
      <c r="GG54" s="352"/>
      <c r="GH54" s="352"/>
      <c r="GI54" s="352"/>
      <c r="GJ54" s="352"/>
      <c r="GK54" s="352"/>
      <c r="GL54" s="352"/>
      <c r="GM54" s="352"/>
      <c r="GN54" s="352"/>
      <c r="GO54" s="352"/>
      <c r="GP54" s="352"/>
      <c r="GQ54" s="352"/>
      <c r="GR54" s="352"/>
      <c r="GS54" s="352"/>
      <c r="GT54" s="352"/>
      <c r="GU54" s="352"/>
      <c r="GV54" s="352"/>
      <c r="GW54" s="352"/>
      <c r="GX54" s="352"/>
      <c r="GY54" s="352"/>
      <c r="GZ54" s="352"/>
      <c r="HA54" s="352"/>
      <c r="HB54" s="352"/>
      <c r="HC54" s="352"/>
      <c r="HD54" s="352"/>
      <c r="HE54" s="352"/>
      <c r="HF54" s="352"/>
      <c r="HG54" s="352"/>
      <c r="HH54" s="352"/>
      <c r="HI54" s="352"/>
      <c r="HJ54" s="352"/>
      <c r="HK54" s="352"/>
      <c r="HL54" s="352"/>
      <c r="HM54" s="352"/>
      <c r="HN54" s="352"/>
      <c r="HO54" s="352"/>
      <c r="HP54" s="352"/>
      <c r="HQ54" s="352"/>
      <c r="HR54" s="352"/>
      <c r="HS54" s="352"/>
      <c r="HT54" s="352"/>
      <c r="HU54" s="352"/>
      <c r="HV54" s="352"/>
      <c r="HW54" s="352"/>
      <c r="HX54" s="352"/>
      <c r="HY54" s="352"/>
      <c r="HZ54" s="352"/>
      <c r="IA54" s="352"/>
      <c r="IB54" s="352"/>
      <c r="IC54" s="352"/>
      <c r="ID54" s="352"/>
      <c r="IE54" s="352"/>
      <c r="IF54" s="352"/>
      <c r="IG54" s="352"/>
      <c r="IH54" s="352"/>
      <c r="II54" s="352"/>
      <c r="IJ54" s="352"/>
      <c r="IK54" s="352"/>
      <c r="IL54" s="352"/>
      <c r="IM54" s="352"/>
      <c r="IN54" s="352"/>
      <c r="IO54" s="352"/>
      <c r="IP54" s="352"/>
      <c r="IQ54" s="352"/>
      <c r="IR54" s="352"/>
      <c r="IS54" s="352"/>
      <c r="IT54" s="352"/>
    </row>
    <row r="55" spans="1:254" ht="19.5" customHeight="1" x14ac:dyDescent="0.2">
      <c r="A55" s="190" t="s">
        <v>166</v>
      </c>
      <c r="B55" s="148"/>
      <c r="C55" s="348"/>
      <c r="D55" s="349"/>
      <c r="E55" s="349"/>
      <c r="F55" s="349"/>
      <c r="G55" s="349"/>
      <c r="H55" s="350"/>
    </row>
    <row r="56" spans="1:254" s="122" customFormat="1" ht="9" customHeight="1" x14ac:dyDescent="0.2">
      <c r="A56" s="190"/>
      <c r="B56" s="201"/>
      <c r="C56" s="201"/>
      <c r="D56" s="202"/>
      <c r="E56" s="99"/>
      <c r="F56" s="123"/>
      <c r="G56" s="123"/>
      <c r="H56" s="123"/>
    </row>
    <row r="57" spans="1:254" ht="12.75" customHeight="1" x14ac:dyDescent="0.2">
      <c r="A57" s="147" t="s">
        <v>49</v>
      </c>
      <c r="B57" s="193"/>
      <c r="C57" s="193"/>
      <c r="D57" s="193"/>
      <c r="E57" s="99"/>
      <c r="F57" s="104"/>
      <c r="G57" s="104"/>
      <c r="H57" s="104"/>
    </row>
    <row r="58" spans="1:254" ht="17.25" customHeight="1" x14ac:dyDescent="0.2">
      <c r="A58" s="193" t="s">
        <v>26</v>
      </c>
      <c r="B58" s="348"/>
      <c r="C58" s="349"/>
      <c r="D58" s="349"/>
      <c r="E58" s="350"/>
    </row>
    <row r="59" spans="1:254" s="323" customFormat="1" ht="17.25" customHeight="1" x14ac:dyDescent="0.2">
      <c r="A59" s="327" t="s">
        <v>271</v>
      </c>
      <c r="B59" s="348"/>
      <c r="C59" s="349"/>
      <c r="D59" s="349"/>
      <c r="E59" s="350"/>
    </row>
    <row r="60" spans="1:254" ht="16.5" customHeight="1" x14ac:dyDescent="0.2">
      <c r="A60" s="193" t="s">
        <v>18</v>
      </c>
      <c r="B60" s="348"/>
      <c r="C60" s="349"/>
      <c r="D60" s="349"/>
      <c r="E60" s="350"/>
      <c r="F60" s="202"/>
      <c r="G60" s="201"/>
    </row>
    <row r="61" spans="1:254" ht="17.25" customHeight="1" x14ac:dyDescent="0.2">
      <c r="A61" s="193" t="s">
        <v>19</v>
      </c>
      <c r="B61" s="351"/>
      <c r="C61" s="350"/>
    </row>
    <row r="62" spans="1:254" ht="17.25" customHeight="1" x14ac:dyDescent="0.2">
      <c r="A62" s="193"/>
      <c r="B62" s="37"/>
      <c r="C62" s="37"/>
    </row>
    <row r="63" spans="1:254" ht="21.75" customHeight="1" x14ac:dyDescent="0.2">
      <c r="A63" s="193" t="s">
        <v>89</v>
      </c>
      <c r="B63" s="351"/>
      <c r="C63" s="349"/>
      <c r="D63" s="349"/>
      <c r="E63" s="350"/>
    </row>
    <row r="64" spans="1:254" ht="17.25" customHeight="1" x14ac:dyDescent="0.2">
      <c r="A64" s="193" t="s">
        <v>91</v>
      </c>
      <c r="B64" s="347"/>
      <c r="C64" s="347"/>
      <c r="D64" s="347"/>
    </row>
    <row r="65" spans="1:8" ht="8.25" customHeight="1" thickBot="1" x14ac:dyDescent="0.25">
      <c r="A65" s="100"/>
      <c r="B65" s="100"/>
      <c r="C65" s="216"/>
      <c r="D65" s="100"/>
      <c r="E65" s="100"/>
      <c r="F65" s="100"/>
      <c r="G65" s="100"/>
      <c r="H65" s="100"/>
    </row>
    <row r="66" spans="1:8" ht="18" customHeight="1" thickTop="1" x14ac:dyDescent="0.2">
      <c r="A66" s="205" t="s">
        <v>174</v>
      </c>
      <c r="B66" s="206"/>
      <c r="C66" s="205" t="s">
        <v>175</v>
      </c>
      <c r="D66" s="205"/>
      <c r="E66" s="205" t="s">
        <v>176</v>
      </c>
      <c r="F66" s="205"/>
      <c r="G66" s="205" t="s">
        <v>177</v>
      </c>
      <c r="H66" s="205"/>
    </row>
    <row r="67" spans="1:8" ht="17.25" customHeight="1" x14ac:dyDescent="0.2">
      <c r="A67" s="201" t="s">
        <v>173</v>
      </c>
      <c r="B67" s="203"/>
      <c r="C67" s="205" t="s">
        <v>172</v>
      </c>
      <c r="D67" s="205"/>
      <c r="E67" s="205" t="s">
        <v>179</v>
      </c>
      <c r="F67" s="205"/>
      <c r="G67" s="205" t="s">
        <v>178</v>
      </c>
      <c r="H67" s="205"/>
    </row>
    <row r="68" spans="1:8" x14ac:dyDescent="0.2">
      <c r="B68" s="206"/>
      <c r="C68" s="220"/>
      <c r="D68" s="206"/>
      <c r="E68" s="206"/>
      <c r="F68" s="206"/>
      <c r="G68" s="206"/>
    </row>
    <row r="69" spans="1:8" x14ac:dyDescent="0.2">
      <c r="B69" s="210" t="s">
        <v>27</v>
      </c>
      <c r="C69" s="211"/>
      <c r="D69" s="210" t="s">
        <v>28</v>
      </c>
      <c r="E69" s="211"/>
      <c r="F69" s="212" t="s">
        <v>29</v>
      </c>
      <c r="G69" s="211"/>
    </row>
    <row r="70" spans="1:8" ht="14.45" customHeight="1" x14ac:dyDescent="0.2">
      <c r="B70" s="105"/>
      <c r="C70" s="217"/>
      <c r="D70" s="105"/>
      <c r="E70" s="106"/>
      <c r="F70" s="107"/>
      <c r="G70" s="106"/>
    </row>
    <row r="71" spans="1:8" x14ac:dyDescent="0.2">
      <c r="B71" s="208" t="s">
        <v>30</v>
      </c>
      <c r="C71" s="209"/>
      <c r="D71" s="208" t="s">
        <v>31</v>
      </c>
      <c r="E71" s="209"/>
      <c r="F71" s="201" t="s">
        <v>11</v>
      </c>
      <c r="G71" s="209"/>
    </row>
    <row r="72" spans="1:8" ht="15" customHeight="1" x14ac:dyDescent="0.2">
      <c r="B72" s="105"/>
      <c r="C72" s="217"/>
      <c r="D72" s="105"/>
      <c r="E72" s="106"/>
      <c r="F72" s="107"/>
      <c r="G72" s="106"/>
    </row>
    <row r="73" spans="1:8" ht="12.75" hidden="1" customHeight="1" x14ac:dyDescent="0.2">
      <c r="B73" s="206"/>
      <c r="C73" s="220"/>
      <c r="D73" s="206"/>
      <c r="E73" s="206"/>
      <c r="F73" s="206"/>
      <c r="G73" s="206"/>
    </row>
    <row r="74" spans="1:8" ht="3.75" hidden="1" customHeight="1" x14ac:dyDescent="0.2"/>
    <row r="75" spans="1:8" ht="12.75" hidden="1" customHeight="1" x14ac:dyDescent="0.2">
      <c r="A75" s="101" t="s">
        <v>105</v>
      </c>
    </row>
    <row r="76" spans="1:8" s="307" customFormat="1" hidden="1" x14ac:dyDescent="0.2">
      <c r="A76" s="101" t="s">
        <v>251</v>
      </c>
    </row>
    <row r="77" spans="1:8" s="307" customFormat="1" hidden="1" x14ac:dyDescent="0.2">
      <c r="A77" s="306" t="s">
        <v>252</v>
      </c>
    </row>
    <row r="78" spans="1:8" s="307" customFormat="1" hidden="1" x14ac:dyDescent="0.2">
      <c r="A78" s="183" t="s">
        <v>253</v>
      </c>
    </row>
    <row r="79" spans="1:8" s="307" customFormat="1" hidden="1" x14ac:dyDescent="0.2">
      <c r="A79" s="306" t="s">
        <v>254</v>
      </c>
    </row>
    <row r="80" spans="1:8" s="307" customFormat="1" hidden="1" x14ac:dyDescent="0.2">
      <c r="A80" s="306" t="s">
        <v>255</v>
      </c>
    </row>
    <row r="81" spans="1:8" s="181" customFormat="1" ht="12.75" customHeight="1" x14ac:dyDescent="0.2">
      <c r="A81" s="189"/>
      <c r="B81" s="219"/>
      <c r="C81" s="218"/>
      <c r="D81" s="219"/>
      <c r="E81" s="219"/>
      <c r="F81" s="219"/>
      <c r="G81" s="219"/>
      <c r="H81" s="219"/>
    </row>
    <row r="82" spans="1:8" s="181" customFormat="1" ht="12.75" customHeight="1" x14ac:dyDescent="0.2">
      <c r="A82" s="189"/>
      <c r="B82" s="219"/>
      <c r="C82" s="218"/>
      <c r="D82" s="219"/>
      <c r="E82" s="219"/>
      <c r="F82" s="219"/>
      <c r="G82" s="219"/>
      <c r="H82" s="219"/>
    </row>
    <row r="83" spans="1:8" s="181" customFormat="1" ht="12.75" customHeight="1" x14ac:dyDescent="0.2">
      <c r="A83" s="189"/>
      <c r="B83" s="219"/>
      <c r="C83" s="218"/>
      <c r="D83" s="219"/>
      <c r="E83" s="219"/>
      <c r="F83" s="219"/>
      <c r="G83" s="219"/>
      <c r="H83" s="219"/>
    </row>
    <row r="84" spans="1:8" s="181" customFormat="1" ht="12.75" customHeight="1" x14ac:dyDescent="0.2">
      <c r="A84" s="189"/>
      <c r="B84" s="219"/>
      <c r="C84" s="218"/>
      <c r="D84" s="219"/>
      <c r="E84" s="219"/>
      <c r="F84" s="219"/>
      <c r="G84" s="219"/>
      <c r="H84" s="219"/>
    </row>
    <row r="85" spans="1:8" s="181" customFormat="1" ht="12.75" customHeight="1" x14ac:dyDescent="0.2">
      <c r="A85" s="189"/>
      <c r="B85" s="219"/>
      <c r="C85" s="218"/>
      <c r="D85" s="219"/>
      <c r="E85" s="219"/>
      <c r="F85" s="219"/>
      <c r="G85" s="219"/>
      <c r="H85" s="219"/>
    </row>
    <row r="86" spans="1:8" s="181" customFormat="1" ht="12.75" customHeight="1" x14ac:dyDescent="0.2">
      <c r="A86" s="189"/>
      <c r="B86" s="219"/>
      <c r="C86" s="218"/>
      <c r="D86" s="219"/>
      <c r="E86" s="219"/>
      <c r="F86" s="219"/>
      <c r="G86" s="219"/>
      <c r="H86" s="219"/>
    </row>
    <row r="87" spans="1:8" s="181" customFormat="1" ht="12.75" customHeight="1" x14ac:dyDescent="0.2">
      <c r="A87" s="189"/>
      <c r="B87" s="219"/>
      <c r="C87" s="218"/>
      <c r="D87" s="219"/>
      <c r="E87" s="219"/>
      <c r="F87" s="219"/>
      <c r="G87" s="219"/>
      <c r="H87" s="219"/>
    </row>
    <row r="88" spans="1:8" s="154" customFormat="1" ht="12.75" customHeight="1" x14ac:dyDescent="0.2">
      <c r="A88" s="190"/>
      <c r="B88" s="219"/>
      <c r="C88" s="218"/>
      <c r="D88" s="219"/>
      <c r="E88" s="219"/>
      <c r="F88" s="219"/>
      <c r="G88" s="219"/>
      <c r="H88" s="219"/>
    </row>
    <row r="89" spans="1:8" s="181" customFormat="1" ht="12.75" customHeight="1" x14ac:dyDescent="0.2">
      <c r="A89" s="190"/>
      <c r="B89" s="219"/>
      <c r="C89" s="218"/>
      <c r="D89" s="219"/>
      <c r="E89" s="219"/>
      <c r="F89" s="219"/>
      <c r="G89" s="219"/>
      <c r="H89" s="219"/>
    </row>
    <row r="90" spans="1:8" s="153" customFormat="1" ht="12.75" customHeight="1" x14ac:dyDescent="0.2">
      <c r="A90" s="190"/>
      <c r="B90" s="219"/>
      <c r="C90" s="218"/>
      <c r="D90" s="219"/>
      <c r="E90" s="219"/>
      <c r="F90" s="219"/>
      <c r="G90" s="219"/>
      <c r="H90" s="219"/>
    </row>
    <row r="91" spans="1:8" s="155" customFormat="1" ht="12.75" customHeight="1" x14ac:dyDescent="0.2">
      <c r="A91" s="184"/>
      <c r="B91" s="219"/>
      <c r="C91" s="218"/>
      <c r="D91" s="219"/>
      <c r="E91" s="219"/>
      <c r="F91" s="219"/>
      <c r="G91" s="219"/>
      <c r="H91" s="219"/>
    </row>
    <row r="92" spans="1:8" ht="12.75" customHeight="1" x14ac:dyDescent="0.2">
      <c r="A92" s="189"/>
    </row>
    <row r="93" spans="1:8" s="181" customFormat="1" ht="12.75" customHeight="1" x14ac:dyDescent="0.2">
      <c r="A93" s="189"/>
      <c r="B93" s="219"/>
      <c r="C93" s="218"/>
      <c r="D93" s="219"/>
      <c r="E93" s="219"/>
      <c r="F93" s="219"/>
      <c r="G93" s="219"/>
      <c r="H93" s="219"/>
    </row>
    <row r="94" spans="1:8" s="181" customFormat="1" ht="12.75" customHeight="1" x14ac:dyDescent="0.2">
      <c r="A94" s="189"/>
      <c r="B94" s="219"/>
      <c r="C94" s="218"/>
      <c r="D94" s="219"/>
      <c r="E94" s="219"/>
      <c r="F94" s="219"/>
      <c r="G94" s="219"/>
      <c r="H94" s="219"/>
    </row>
    <row r="95" spans="1:8" s="153" customFormat="1" ht="12.75" customHeight="1" x14ac:dyDescent="0.2">
      <c r="A95" s="190"/>
      <c r="B95" s="219"/>
      <c r="C95" s="218"/>
      <c r="D95" s="219"/>
      <c r="E95" s="219"/>
      <c r="F95" s="219"/>
      <c r="G95" s="219"/>
      <c r="H95" s="219"/>
    </row>
    <row r="96" spans="1:8" s="181" customFormat="1" ht="12.75" customHeight="1" x14ac:dyDescent="0.2">
      <c r="A96" s="190"/>
      <c r="B96" s="219"/>
      <c r="C96" s="218"/>
      <c r="D96" s="219"/>
      <c r="E96" s="219"/>
      <c r="F96" s="219"/>
      <c r="G96" s="219"/>
      <c r="H96" s="219"/>
    </row>
    <row r="97" spans="1:8" s="181" customFormat="1" ht="12.75" customHeight="1" x14ac:dyDescent="0.2">
      <c r="A97" s="190"/>
      <c r="B97" s="219"/>
      <c r="C97" s="218"/>
      <c r="D97" s="219"/>
      <c r="E97" s="219"/>
      <c r="F97" s="219"/>
      <c r="G97" s="219"/>
      <c r="H97" s="219"/>
    </row>
    <row r="98" spans="1:8" s="234" customFormat="1" ht="12.75" customHeight="1" x14ac:dyDescent="0.2">
      <c r="C98" s="233"/>
    </row>
    <row r="99" spans="1:8" s="153" customFormat="1" ht="12.75" customHeight="1" x14ac:dyDescent="0.2">
      <c r="A99" s="190"/>
      <c r="B99" s="219"/>
      <c r="C99" s="218"/>
      <c r="D99" s="219"/>
      <c r="E99" s="219"/>
      <c r="F99" s="219"/>
      <c r="G99" s="219"/>
      <c r="H99" s="219"/>
    </row>
    <row r="100" spans="1:8" ht="12.75" customHeight="1" x14ac:dyDescent="0.2">
      <c r="A100" s="189"/>
    </row>
    <row r="103" spans="1:8" s="155" customFormat="1" x14ac:dyDescent="0.2">
      <c r="A103" s="101"/>
      <c r="B103" s="219"/>
      <c r="C103" s="218"/>
      <c r="D103" s="219"/>
      <c r="E103" s="219"/>
      <c r="F103" s="219"/>
      <c r="G103" s="219"/>
      <c r="H103" s="219"/>
    </row>
    <row r="105" spans="1:8" s="155" customFormat="1" x14ac:dyDescent="0.2">
      <c r="A105" s="190"/>
      <c r="B105" s="219"/>
      <c r="C105" s="218"/>
      <c r="D105" s="219"/>
      <c r="E105" s="219"/>
      <c r="F105" s="219"/>
      <c r="G105" s="219"/>
      <c r="H105" s="219"/>
    </row>
    <row r="106" spans="1:8" s="155" customFormat="1" x14ac:dyDescent="0.2">
      <c r="A106" s="190"/>
      <c r="B106" s="219"/>
      <c r="C106" s="218"/>
      <c r="D106" s="219"/>
      <c r="E106" s="219"/>
      <c r="F106" s="219"/>
      <c r="G106" s="219"/>
      <c r="H106" s="219"/>
    </row>
    <row r="107" spans="1:8" s="155" customFormat="1" x14ac:dyDescent="0.2">
      <c r="A107" s="190"/>
      <c r="B107" s="219"/>
      <c r="C107" s="218"/>
      <c r="D107" s="219"/>
      <c r="E107" s="219"/>
      <c r="F107" s="219"/>
      <c r="G107" s="219"/>
      <c r="H107" s="219"/>
    </row>
    <row r="108" spans="1:8" s="155" customFormat="1" x14ac:dyDescent="0.2">
      <c r="A108" s="190"/>
      <c r="B108" s="219"/>
      <c r="C108" s="218"/>
      <c r="D108" s="219"/>
      <c r="E108" s="219"/>
      <c r="F108" s="219"/>
      <c r="G108" s="219"/>
      <c r="H108" s="219"/>
    </row>
    <row r="109" spans="1:8" s="155" customFormat="1" x14ac:dyDescent="0.2">
      <c r="A109" s="190"/>
      <c r="B109" s="219"/>
      <c r="C109" s="218"/>
      <c r="D109" s="219"/>
      <c r="E109" s="219"/>
      <c r="F109" s="219"/>
      <c r="G109" s="219"/>
      <c r="H109" s="219"/>
    </row>
    <row r="110" spans="1:8" s="155" customFormat="1" x14ac:dyDescent="0.2">
      <c r="A110" s="190"/>
      <c r="B110" s="219"/>
      <c r="C110" s="218"/>
      <c r="D110" s="219"/>
      <c r="E110" s="219"/>
      <c r="F110" s="219"/>
      <c r="G110" s="219"/>
      <c r="H110" s="219"/>
    </row>
    <row r="111" spans="1:8" s="155" customFormat="1" x14ac:dyDescent="0.2">
      <c r="A111" s="190"/>
      <c r="B111" s="219"/>
      <c r="C111" s="218"/>
      <c r="D111" s="219"/>
      <c r="E111" s="219"/>
      <c r="F111" s="219"/>
      <c r="G111" s="219"/>
      <c r="H111" s="219"/>
    </row>
    <row r="112" spans="1:8" s="155" customFormat="1" x14ac:dyDescent="0.2">
      <c r="A112" s="190"/>
      <c r="B112" s="219"/>
      <c r="C112" s="218"/>
      <c r="D112" s="219"/>
      <c r="E112" s="219"/>
      <c r="F112" s="219"/>
      <c r="G112" s="219"/>
      <c r="H112" s="219"/>
    </row>
    <row r="113" spans="1:8" s="155" customFormat="1" x14ac:dyDescent="0.2">
      <c r="A113" s="190"/>
      <c r="B113" s="219"/>
      <c r="C113" s="218"/>
      <c r="D113" s="219"/>
      <c r="E113" s="219"/>
      <c r="F113" s="219"/>
      <c r="G113" s="219"/>
      <c r="H113" s="219"/>
    </row>
    <row r="114" spans="1:8" s="155" customFormat="1" x14ac:dyDescent="0.2">
      <c r="A114" s="190"/>
      <c r="B114" s="219"/>
      <c r="C114" s="218"/>
      <c r="D114" s="219"/>
      <c r="E114" s="219"/>
      <c r="F114" s="219"/>
      <c r="G114" s="219"/>
      <c r="H114" s="219"/>
    </row>
    <row r="115" spans="1:8" s="155" customFormat="1" x14ac:dyDescent="0.2">
      <c r="A115" s="190"/>
      <c r="B115" s="219"/>
      <c r="C115" s="218"/>
      <c r="D115" s="219"/>
      <c r="E115" s="219"/>
      <c r="F115" s="219"/>
      <c r="G115" s="219"/>
      <c r="H115" s="219"/>
    </row>
    <row r="116" spans="1:8" s="155" customFormat="1" x14ac:dyDescent="0.2">
      <c r="A116" s="190"/>
      <c r="B116" s="219"/>
      <c r="C116" s="218"/>
      <c r="D116" s="219"/>
      <c r="E116" s="219"/>
      <c r="F116" s="219"/>
      <c r="G116" s="219"/>
      <c r="H116" s="219"/>
    </row>
    <row r="118" spans="1:8" s="155" customFormat="1" x14ac:dyDescent="0.2">
      <c r="A118" s="190"/>
      <c r="B118" s="219"/>
      <c r="C118" s="218"/>
      <c r="D118" s="219"/>
      <c r="E118" s="219"/>
      <c r="F118" s="219"/>
      <c r="G118" s="219"/>
      <c r="H118" s="219"/>
    </row>
  </sheetData>
  <sheetProtection password="AA36" sheet="1" objects="1" scenarios="1" selectLockedCells="1"/>
  <sortState ref="A70:A85">
    <sortCondition ref="A70"/>
  </sortState>
  <customSheetViews>
    <customSheetView guid="{761A298F-763A-4E6A-9D75-1A2AA33BEFD7}" scale="90" showPageBreaks="1" showGridLines="0" printArea="1">
      <selection activeCell="H9" sqref="H9"/>
      <pageMargins left="0.5" right="0.5" top="1" bottom="0.5" header="0.5" footer="0.25"/>
      <pageSetup orientation="portrait" r:id="rId1"/>
      <headerFooter alignWithMargins="0">
        <oddHeader>&amp;C&amp;"HelveticaNeueLT Pro 65 Md,Regular"&amp;12Direct Client Assistance
Check Request
&amp;R&amp;G</oddHeader>
        <oddFooter>&amp;L&amp;8&amp;Z&amp;F&amp;A</oddFooter>
      </headerFooter>
    </customSheetView>
  </customSheetViews>
  <mergeCells count="81">
    <mergeCell ref="J1:K1"/>
    <mergeCell ref="J2:K2"/>
    <mergeCell ref="D6:E6"/>
    <mergeCell ref="O52:V52"/>
    <mergeCell ref="J5:K5"/>
    <mergeCell ref="J3:K3"/>
    <mergeCell ref="J4:K4"/>
    <mergeCell ref="B25:E25"/>
    <mergeCell ref="B6:C6"/>
    <mergeCell ref="C14:H15"/>
    <mergeCell ref="E9:G9"/>
    <mergeCell ref="B3:E3"/>
    <mergeCell ref="C11:D11"/>
    <mergeCell ref="B21:D21"/>
    <mergeCell ref="B23:D23"/>
    <mergeCell ref="IM52:IT52"/>
    <mergeCell ref="HO52:HV52"/>
    <mergeCell ref="HW52:ID52"/>
    <mergeCell ref="GA52:GH52"/>
    <mergeCell ref="GI52:GP52"/>
    <mergeCell ref="GQ52:GX52"/>
    <mergeCell ref="GY52:HF52"/>
    <mergeCell ref="HG52:HN52"/>
    <mergeCell ref="IE52:IL52"/>
    <mergeCell ref="FS52:FZ52"/>
    <mergeCell ref="DG52:DN52"/>
    <mergeCell ref="DW52:ED52"/>
    <mergeCell ref="EE52:EL52"/>
    <mergeCell ref="EU52:FB52"/>
    <mergeCell ref="FK52:FR52"/>
    <mergeCell ref="FC52:FJ52"/>
    <mergeCell ref="W52:AD52"/>
    <mergeCell ref="AE52:AL52"/>
    <mergeCell ref="CA52:CH52"/>
    <mergeCell ref="AU52:BB52"/>
    <mergeCell ref="BC52:BJ52"/>
    <mergeCell ref="BK52:BR52"/>
    <mergeCell ref="BS52:BZ52"/>
    <mergeCell ref="CI52:CP52"/>
    <mergeCell ref="AM52:AT52"/>
    <mergeCell ref="EM52:ET52"/>
    <mergeCell ref="CQ52:CX52"/>
    <mergeCell ref="CY52:DF52"/>
    <mergeCell ref="DO52:DV52"/>
    <mergeCell ref="BK54:BR54"/>
    <mergeCell ref="BS54:BZ54"/>
    <mergeCell ref="CA54:CH54"/>
    <mergeCell ref="O54:V54"/>
    <mergeCell ref="W54:AD54"/>
    <mergeCell ref="AE54:AL54"/>
    <mergeCell ref="AM54:AT54"/>
    <mergeCell ref="AU54:BB54"/>
    <mergeCell ref="BC54:BJ54"/>
    <mergeCell ref="IM54:IT54"/>
    <mergeCell ref="GY54:HF54"/>
    <mergeCell ref="HG54:HN54"/>
    <mergeCell ref="HO54:HV54"/>
    <mergeCell ref="HW54:ID54"/>
    <mergeCell ref="IE54:IL54"/>
    <mergeCell ref="FK54:FR54"/>
    <mergeCell ref="FS54:FZ54"/>
    <mergeCell ref="GA54:GH54"/>
    <mergeCell ref="GI54:GP54"/>
    <mergeCell ref="GQ54:GX54"/>
    <mergeCell ref="DW54:ED54"/>
    <mergeCell ref="EE54:EL54"/>
    <mergeCell ref="EM54:ET54"/>
    <mergeCell ref="EU54:FB54"/>
    <mergeCell ref="FC54:FJ54"/>
    <mergeCell ref="CI54:CP54"/>
    <mergeCell ref="CQ54:CX54"/>
    <mergeCell ref="CY54:DF54"/>
    <mergeCell ref="DG54:DN54"/>
    <mergeCell ref="DO54:DV54"/>
    <mergeCell ref="B64:D64"/>
    <mergeCell ref="B58:E58"/>
    <mergeCell ref="B60:E60"/>
    <mergeCell ref="B61:C61"/>
    <mergeCell ref="C55:H55"/>
    <mergeCell ref="B63:E63"/>
    <mergeCell ref="B59:E59"/>
  </mergeCells>
  <phoneticPr fontId="4" type="noConversion"/>
  <dataValidations disablePrompts="1" count="8">
    <dataValidation type="whole" errorStyle="warning" operator="greaterThan" allowBlank="1" showInputMessage="1" showErrorMessage="1" errorTitle="Not Eligible" error="Client is not eligible for DCA assistance.  AMI is greater than 30%." sqref="J7">
      <formula1>30</formula1>
    </dataValidation>
    <dataValidation operator="greaterThanOrEqual" allowBlank="1" showInputMessage="1" showErrorMessage="1" error="Not Eligible" sqref="J8"/>
    <dataValidation type="list" allowBlank="1" showInputMessage="1" showErrorMessage="1" sqref="H25">
      <formula1>"1,2,3,4,5,6"</formula1>
    </dataValidation>
    <dataValidation type="list" allowBlank="1" showInputMessage="1" showErrorMessage="1" sqref="B55:B56">
      <formula1>SubType</formula1>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31">
      <formula1>0</formula1>
      <formula2>2</formula2>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9">
      <formula1>0</formula1>
      <formula2>1</formula2>
    </dataValidation>
    <dataValidation errorStyle="warning" allowBlank="1" showInputMessage="1" showErrorMessage="1" errorTitle="Documentation" error="Case Manager must provide information on the DCA application and in CSP on the other resources attempted for utility requests and why those other resources are not accessible. " sqref="B33"/>
    <dataValidation errorStyle="warning" allowBlank="1" showInputMessage="1" showErrorMessage="1" errorTitle="Documentation" error="Case Manager must provide information on the DCA application and in CSP on the other resources attempted to acquire and why those other resources are not accessible. " sqref="B47 B39 B41 B43 B45 B35"/>
  </dataValidations>
  <pageMargins left="0" right="0" top="0.75" bottom="0" header="0.25" footer="0"/>
  <pageSetup scale="96" orientation="portrait" horizontalDpi="4294967294" verticalDpi="4294967294" r:id="rId2"/>
  <headerFooter>
    <oddHeader xml:space="preserve">&amp;C&amp;12
&amp;"HelveticaNeueLT Pro 45 Lt,Regular"&amp;11Check Request&amp;R&amp;G  </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9225" r:id="rId6" name="Check Box 9">
              <controlPr defaultSize="0" autoFill="0" autoLine="0" autoPict="0">
                <anchor moveWithCells="1">
                  <from>
                    <xdr:col>0</xdr:col>
                    <xdr:colOff>314325</xdr:colOff>
                    <xdr:row>11</xdr:row>
                    <xdr:rowOff>0</xdr:rowOff>
                  </from>
                  <to>
                    <xdr:col>0</xdr:col>
                    <xdr:colOff>1457325</xdr:colOff>
                    <xdr:row>12</xdr:row>
                    <xdr:rowOff>57150</xdr:rowOff>
                  </to>
                </anchor>
              </controlPr>
            </control>
          </mc:Choice>
        </mc:AlternateContent>
        <mc:AlternateContent xmlns:mc="http://schemas.openxmlformats.org/markup-compatibility/2006">
          <mc:Choice Requires="x14">
            <control shapeId="9227" r:id="rId7" name="Check Box 11">
              <controlPr defaultSize="0" autoFill="0" autoLine="0" autoPict="0">
                <anchor moveWithCells="1">
                  <from>
                    <xdr:col>0</xdr:col>
                    <xdr:colOff>314325</xdr:colOff>
                    <xdr:row>12</xdr:row>
                    <xdr:rowOff>57150</xdr:rowOff>
                  </from>
                  <to>
                    <xdr:col>0</xdr:col>
                    <xdr:colOff>1057275</xdr:colOff>
                    <xdr:row>13</xdr:row>
                    <xdr:rowOff>142875</xdr:rowOff>
                  </to>
                </anchor>
              </controlPr>
            </control>
          </mc:Choice>
        </mc:AlternateContent>
        <mc:AlternateContent xmlns:mc="http://schemas.openxmlformats.org/markup-compatibility/2006">
          <mc:Choice Requires="x14">
            <control shapeId="9228" r:id="rId8" name="Check Box 12">
              <controlPr defaultSize="0" autoFill="0" autoLine="0" autoPict="0">
                <anchor moveWithCells="1">
                  <from>
                    <xdr:col>0</xdr:col>
                    <xdr:colOff>314325</xdr:colOff>
                    <xdr:row>27</xdr:row>
                    <xdr:rowOff>57150</xdr:rowOff>
                  </from>
                  <to>
                    <xdr:col>0</xdr:col>
                    <xdr:colOff>1066800</xdr:colOff>
                    <xdr:row>29</xdr:row>
                    <xdr:rowOff>0</xdr:rowOff>
                  </to>
                </anchor>
              </controlPr>
            </control>
          </mc:Choice>
        </mc:AlternateContent>
        <mc:AlternateContent xmlns:mc="http://schemas.openxmlformats.org/markup-compatibility/2006">
          <mc:Choice Requires="x14">
            <control shapeId="9229" r:id="rId9" name="Check Box 13">
              <controlPr defaultSize="0" autoFill="0" autoLine="0" autoPict="0">
                <anchor moveWithCells="1">
                  <from>
                    <xdr:col>0</xdr:col>
                    <xdr:colOff>314325</xdr:colOff>
                    <xdr:row>29</xdr:row>
                    <xdr:rowOff>9525</xdr:rowOff>
                  </from>
                  <to>
                    <xdr:col>0</xdr:col>
                    <xdr:colOff>1066800</xdr:colOff>
                    <xdr:row>30</xdr:row>
                    <xdr:rowOff>123825</xdr:rowOff>
                  </to>
                </anchor>
              </controlPr>
            </control>
          </mc:Choice>
        </mc:AlternateContent>
        <mc:AlternateContent xmlns:mc="http://schemas.openxmlformats.org/markup-compatibility/2006">
          <mc:Choice Requires="x14">
            <control shapeId="9230" r:id="rId10" name="Check Box 14">
              <controlPr defaultSize="0" autoFill="0" autoLine="0" autoPict="0">
                <anchor moveWithCells="1">
                  <from>
                    <xdr:col>0</xdr:col>
                    <xdr:colOff>314325</xdr:colOff>
                    <xdr:row>30</xdr:row>
                    <xdr:rowOff>123825</xdr:rowOff>
                  </from>
                  <to>
                    <xdr:col>0</xdr:col>
                    <xdr:colOff>1066800</xdr:colOff>
                    <xdr:row>32</xdr:row>
                    <xdr:rowOff>104775</xdr:rowOff>
                  </to>
                </anchor>
              </controlPr>
            </control>
          </mc:Choice>
        </mc:AlternateContent>
        <mc:AlternateContent xmlns:mc="http://schemas.openxmlformats.org/markup-compatibility/2006">
          <mc:Choice Requires="x14">
            <control shapeId="9233" r:id="rId11" name="Check Box 17">
              <controlPr defaultSize="0" autoFill="0" autoLine="0" autoPict="0">
                <anchor moveWithCells="1">
                  <from>
                    <xdr:col>0</xdr:col>
                    <xdr:colOff>1238250</xdr:colOff>
                    <xdr:row>51</xdr:row>
                    <xdr:rowOff>47625</xdr:rowOff>
                  </from>
                  <to>
                    <xdr:col>1</xdr:col>
                    <xdr:colOff>609600</xdr:colOff>
                    <xdr:row>52</xdr:row>
                    <xdr:rowOff>152400</xdr:rowOff>
                  </to>
                </anchor>
              </controlPr>
            </control>
          </mc:Choice>
        </mc:AlternateContent>
        <mc:AlternateContent xmlns:mc="http://schemas.openxmlformats.org/markup-compatibility/2006">
          <mc:Choice Requires="x14">
            <control shapeId="10036" r:id="rId12" name="Check Box 820">
              <controlPr defaultSize="0" autoFill="0" autoLine="0" autoPict="0">
                <anchor moveWithCells="1">
                  <from>
                    <xdr:col>2</xdr:col>
                    <xdr:colOff>190500</xdr:colOff>
                    <xdr:row>11</xdr:row>
                    <xdr:rowOff>0</xdr:rowOff>
                  </from>
                  <to>
                    <xdr:col>2</xdr:col>
                    <xdr:colOff>581025</xdr:colOff>
                    <xdr:row>12</xdr:row>
                    <xdr:rowOff>47625</xdr:rowOff>
                  </to>
                </anchor>
              </controlPr>
            </control>
          </mc:Choice>
        </mc:AlternateContent>
        <mc:AlternateContent xmlns:mc="http://schemas.openxmlformats.org/markup-compatibility/2006">
          <mc:Choice Requires="x14">
            <control shapeId="10037" r:id="rId13" name="Check Box 821">
              <controlPr defaultSize="0" autoFill="0" autoLine="0" autoPict="0">
                <anchor moveWithCells="1">
                  <from>
                    <xdr:col>3</xdr:col>
                    <xdr:colOff>47625</xdr:colOff>
                    <xdr:row>11</xdr:row>
                    <xdr:rowOff>19050</xdr:rowOff>
                  </from>
                  <to>
                    <xdr:col>3</xdr:col>
                    <xdr:colOff>552450</xdr:colOff>
                    <xdr:row>12</xdr:row>
                    <xdr:rowOff>57150</xdr:rowOff>
                  </to>
                </anchor>
              </controlPr>
            </control>
          </mc:Choice>
        </mc:AlternateContent>
        <mc:AlternateContent xmlns:mc="http://schemas.openxmlformats.org/markup-compatibility/2006">
          <mc:Choice Requires="x14">
            <control shapeId="15681" r:id="rId14" name="Check Box 1345">
              <controlPr defaultSize="0" autoFill="0" autoLine="0" autoPict="0">
                <anchor moveWithCells="1">
                  <from>
                    <xdr:col>2</xdr:col>
                    <xdr:colOff>247650</xdr:colOff>
                    <xdr:row>49</xdr:row>
                    <xdr:rowOff>47625</xdr:rowOff>
                  </from>
                  <to>
                    <xdr:col>5</xdr:col>
                    <xdr:colOff>495300</xdr:colOff>
                    <xdr:row>51</xdr:row>
                    <xdr:rowOff>38100</xdr:rowOff>
                  </to>
                </anchor>
              </controlPr>
            </control>
          </mc:Choice>
        </mc:AlternateContent>
        <mc:AlternateContent xmlns:mc="http://schemas.openxmlformats.org/markup-compatibility/2006">
          <mc:Choice Requires="x14">
            <control shapeId="15682" r:id="rId15" name="Check Box 1346">
              <controlPr defaultSize="0" autoFill="0" autoLine="0" autoPict="0">
                <anchor moveWithCells="1">
                  <from>
                    <xdr:col>6</xdr:col>
                    <xdr:colOff>104775</xdr:colOff>
                    <xdr:row>49</xdr:row>
                    <xdr:rowOff>85725</xdr:rowOff>
                  </from>
                  <to>
                    <xdr:col>7</xdr:col>
                    <xdr:colOff>266700</xdr:colOff>
                    <xdr:row>50</xdr:row>
                    <xdr:rowOff>161925</xdr:rowOff>
                  </to>
                </anchor>
              </controlPr>
            </control>
          </mc:Choice>
        </mc:AlternateContent>
        <mc:AlternateContent xmlns:mc="http://schemas.openxmlformats.org/markup-compatibility/2006">
          <mc:Choice Requires="x14">
            <control shapeId="15685" r:id="rId16" name="Check Box 1349">
              <controlPr defaultSize="0" autoFill="0" autoLine="0" autoPict="0">
                <anchor moveWithCells="1">
                  <from>
                    <xdr:col>1</xdr:col>
                    <xdr:colOff>438150</xdr:colOff>
                    <xdr:row>51</xdr:row>
                    <xdr:rowOff>38100</xdr:rowOff>
                  </from>
                  <to>
                    <xdr:col>3</xdr:col>
                    <xdr:colOff>85725</xdr:colOff>
                    <xdr:row>52</xdr:row>
                    <xdr:rowOff>161925</xdr:rowOff>
                  </to>
                </anchor>
              </controlPr>
            </control>
          </mc:Choice>
        </mc:AlternateContent>
        <mc:AlternateContent xmlns:mc="http://schemas.openxmlformats.org/markup-compatibility/2006">
          <mc:Choice Requires="x14">
            <control shapeId="15688" r:id="rId17" name="Check Box 1352">
              <controlPr defaultSize="0" autoFill="0" autoLine="0" autoPict="0">
                <anchor moveWithCells="1">
                  <from>
                    <xdr:col>1</xdr:col>
                    <xdr:colOff>485775</xdr:colOff>
                    <xdr:row>16</xdr:row>
                    <xdr:rowOff>0</xdr:rowOff>
                  </from>
                  <to>
                    <xdr:col>2</xdr:col>
                    <xdr:colOff>209550</xdr:colOff>
                    <xdr:row>17</xdr:row>
                    <xdr:rowOff>19050</xdr:rowOff>
                  </to>
                </anchor>
              </controlPr>
            </control>
          </mc:Choice>
        </mc:AlternateContent>
        <mc:AlternateContent xmlns:mc="http://schemas.openxmlformats.org/markup-compatibility/2006">
          <mc:Choice Requires="x14">
            <control shapeId="15689" r:id="rId18" name="Drop Down 1353">
              <controlPr defaultSize="0" autoLine="0" autoPict="0">
                <anchor moveWithCells="1">
                  <from>
                    <xdr:col>1</xdr:col>
                    <xdr:colOff>9525</xdr:colOff>
                    <xdr:row>2</xdr:row>
                    <xdr:rowOff>0</xdr:rowOff>
                  </from>
                  <to>
                    <xdr:col>4</xdr:col>
                    <xdr:colOff>666750</xdr:colOff>
                    <xdr:row>3</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45"/>
  <sheetViews>
    <sheetView showGridLines="0" zoomScale="90" zoomScaleNormal="90" workbookViewId="0">
      <selection activeCell="E6" sqref="E6:F6"/>
    </sheetView>
  </sheetViews>
  <sheetFormatPr defaultColWidth="9.28515625" defaultRowHeight="14.25" x14ac:dyDescent="0.2"/>
  <cols>
    <col min="1" max="1" width="6.5703125" style="83" customWidth="1"/>
    <col min="2" max="5" width="9.28515625" style="83"/>
    <col min="6" max="6" width="5" style="83" customWidth="1"/>
    <col min="7" max="7" width="9.28515625" style="83"/>
    <col min="8" max="8" width="6.28515625" style="83" customWidth="1"/>
    <col min="9" max="9" width="9.28515625" style="83"/>
    <col min="10" max="10" width="6.28515625" style="83" customWidth="1"/>
    <col min="11" max="12" width="10.28515625" style="83" customWidth="1"/>
    <col min="13" max="16384" width="9.28515625" style="83"/>
  </cols>
  <sheetData>
    <row r="1" spans="1:12" ht="21.75" customHeight="1" x14ac:dyDescent="0.2">
      <c r="A1" s="375" t="s">
        <v>25</v>
      </c>
      <c r="B1" s="375"/>
      <c r="C1" s="376">
        <f>'Check Request'!$B$6</f>
        <v>0</v>
      </c>
      <c r="D1" s="377"/>
      <c r="E1" s="376">
        <f>'Check Request'!$D$6</f>
        <v>0</v>
      </c>
      <c r="F1" s="385"/>
      <c r="G1" s="377"/>
      <c r="I1" s="386" t="s">
        <v>32</v>
      </c>
      <c r="J1" s="386"/>
      <c r="K1" s="376">
        <f>'Check Request'!$H$6</f>
        <v>0</v>
      </c>
      <c r="L1" s="377"/>
    </row>
    <row r="2" spans="1:12" x14ac:dyDescent="0.2">
      <c r="C2" s="374"/>
      <c r="D2" s="374"/>
      <c r="E2" s="374"/>
      <c r="F2" s="374"/>
      <c r="G2" s="374"/>
    </row>
    <row r="3" spans="1:12" x14ac:dyDescent="0.2">
      <c r="A3" s="389" t="s">
        <v>128</v>
      </c>
      <c r="B3" s="390"/>
      <c r="C3" s="390"/>
      <c r="D3" s="390"/>
      <c r="E3" s="390"/>
      <c r="F3" s="390"/>
      <c r="G3" s="390"/>
      <c r="H3" s="390"/>
      <c r="I3" s="390"/>
      <c r="J3" s="390"/>
      <c r="K3" s="390"/>
      <c r="L3" s="390"/>
    </row>
    <row r="4" spans="1:12" ht="6.75" customHeight="1" x14ac:dyDescent="0.2"/>
    <row r="5" spans="1:12" x14ac:dyDescent="0.2">
      <c r="B5" s="84"/>
      <c r="C5" s="85"/>
      <c r="D5" s="86"/>
      <c r="E5" s="372" t="s">
        <v>60</v>
      </c>
      <c r="F5" s="373"/>
      <c r="G5" s="372" t="s">
        <v>61</v>
      </c>
      <c r="H5" s="373"/>
      <c r="I5" s="372" t="s">
        <v>62</v>
      </c>
      <c r="J5" s="373"/>
      <c r="K5" s="372" t="s">
        <v>102</v>
      </c>
      <c r="L5" s="373"/>
    </row>
    <row r="6" spans="1:12" ht="30.75" customHeight="1" x14ac:dyDescent="0.2">
      <c r="B6" s="387" t="s">
        <v>103</v>
      </c>
      <c r="C6" s="387"/>
      <c r="D6" s="387"/>
      <c r="E6" s="388"/>
      <c r="F6" s="388"/>
      <c r="G6" s="388"/>
      <c r="H6" s="388"/>
      <c r="I6" s="388"/>
      <c r="J6" s="388"/>
      <c r="K6" s="388"/>
      <c r="L6" s="388"/>
    </row>
    <row r="7" spans="1:12" ht="9.75" customHeight="1" thickBot="1" x14ac:dyDescent="0.25">
      <c r="E7" s="378"/>
      <c r="F7" s="378"/>
    </row>
    <row r="8" spans="1:12" ht="15" thickBot="1" x14ac:dyDescent="0.25">
      <c r="B8" s="379" t="s">
        <v>63</v>
      </c>
      <c r="C8" s="380"/>
      <c r="D8" s="380"/>
      <c r="E8" s="381">
        <f>SUM(E6:L6)</f>
        <v>0</v>
      </c>
      <c r="F8" s="382"/>
    </row>
    <row r="9" spans="1:12" ht="12" customHeight="1" x14ac:dyDescent="0.2"/>
    <row r="10" spans="1:12" ht="44.25" customHeight="1" x14ac:dyDescent="0.2">
      <c r="A10" s="383" t="s">
        <v>184</v>
      </c>
      <c r="B10" s="383"/>
      <c r="C10" s="383"/>
      <c r="D10" s="383"/>
      <c r="E10" s="383"/>
      <c r="F10" s="383"/>
      <c r="G10" s="383"/>
      <c r="H10" s="383"/>
      <c r="I10" s="383"/>
      <c r="J10" s="383"/>
      <c r="K10" s="384"/>
      <c r="L10" s="384"/>
    </row>
    <row r="11" spans="1:12" ht="6" customHeight="1" thickBot="1" x14ac:dyDescent="0.25"/>
    <row r="12" spans="1:12" ht="15" thickBot="1" x14ac:dyDescent="0.25">
      <c r="B12" s="391" t="s">
        <v>65</v>
      </c>
      <c r="C12" s="391"/>
      <c r="D12" s="391"/>
      <c r="E12" s="392"/>
      <c r="F12" s="392"/>
      <c r="H12" s="393" t="s">
        <v>63</v>
      </c>
      <c r="I12" s="394"/>
      <c r="J12" s="394"/>
      <c r="K12" s="395"/>
    </row>
    <row r="13" spans="1:12" ht="29.25" customHeight="1" thickBot="1" x14ac:dyDescent="0.25">
      <c r="B13" s="387" t="s">
        <v>100</v>
      </c>
      <c r="C13" s="387"/>
      <c r="D13" s="387"/>
      <c r="E13" s="396"/>
      <c r="F13" s="396"/>
      <c r="I13" s="397">
        <f>E12*E13</f>
        <v>0</v>
      </c>
      <c r="J13" s="398"/>
    </row>
    <row r="14" spans="1:12" ht="21.75" customHeight="1" thickBot="1" x14ac:dyDescent="0.25">
      <c r="B14" s="87"/>
      <c r="C14" s="88" t="s">
        <v>70</v>
      </c>
      <c r="D14" s="87"/>
      <c r="E14" s="399"/>
      <c r="F14" s="399"/>
      <c r="I14" s="89"/>
      <c r="J14" s="89"/>
    </row>
    <row r="15" spans="1:12" ht="30" customHeight="1" thickBot="1" x14ac:dyDescent="0.25">
      <c r="B15" s="387" t="s">
        <v>71</v>
      </c>
      <c r="C15" s="387"/>
      <c r="D15" s="387"/>
      <c r="E15" s="400"/>
      <c r="F15" s="400"/>
      <c r="H15" s="401" t="s">
        <v>63</v>
      </c>
      <c r="I15" s="402"/>
      <c r="J15" s="402"/>
      <c r="K15" s="403"/>
    </row>
    <row r="16" spans="1:12" ht="15" customHeight="1" thickBot="1" x14ac:dyDescent="0.25">
      <c r="B16" s="87"/>
      <c r="C16" s="87"/>
      <c r="D16" s="87"/>
      <c r="E16" s="404"/>
      <c r="F16" s="404"/>
      <c r="I16" s="405">
        <f>(E15*4)</f>
        <v>0</v>
      </c>
      <c r="J16" s="406"/>
    </row>
    <row r="17" spans="1:12" ht="9.75" customHeight="1" x14ac:dyDescent="0.2"/>
    <row r="18" spans="1:12" ht="27" customHeight="1" x14ac:dyDescent="0.2">
      <c r="A18" s="383" t="s">
        <v>129</v>
      </c>
      <c r="B18" s="384"/>
      <c r="C18" s="384"/>
      <c r="D18" s="384"/>
      <c r="E18" s="384"/>
      <c r="F18" s="384"/>
      <c r="G18" s="384"/>
      <c r="H18" s="384"/>
      <c r="I18" s="384"/>
      <c r="J18" s="384"/>
      <c r="K18" s="384"/>
      <c r="L18" s="384"/>
    </row>
    <row r="19" spans="1:12" ht="7.5" customHeight="1" thickBot="1" x14ac:dyDescent="0.25"/>
    <row r="20" spans="1:12" ht="27.75" customHeight="1" thickBot="1" x14ac:dyDescent="0.25">
      <c r="B20" s="407" t="s">
        <v>104</v>
      </c>
      <c r="C20" s="408"/>
      <c r="D20" s="409"/>
      <c r="E20" s="400"/>
      <c r="F20" s="400"/>
      <c r="H20" s="393" t="s">
        <v>63</v>
      </c>
      <c r="I20" s="410"/>
      <c r="J20" s="410"/>
      <c r="K20" s="411"/>
    </row>
    <row r="21" spans="1:12" ht="15" thickBot="1" x14ac:dyDescent="0.25">
      <c r="E21" s="412"/>
      <c r="F21" s="412"/>
      <c r="I21" s="397">
        <f>E20</f>
        <v>0</v>
      </c>
      <c r="J21" s="398"/>
    </row>
    <row r="22" spans="1:12" ht="7.5" customHeight="1" x14ac:dyDescent="0.2"/>
    <row r="23" spans="1:12" x14ac:dyDescent="0.2">
      <c r="A23" s="389" t="s">
        <v>69</v>
      </c>
      <c r="B23" s="389"/>
      <c r="C23" s="389"/>
      <c r="D23" s="389"/>
      <c r="E23" s="389"/>
      <c r="F23" s="389"/>
      <c r="G23" s="389"/>
      <c r="H23" s="389"/>
      <c r="I23" s="389"/>
      <c r="J23" s="389"/>
      <c r="K23" s="390"/>
      <c r="L23" s="390"/>
    </row>
    <row r="24" spans="1:12" ht="7.5" customHeight="1" x14ac:dyDescent="0.2"/>
    <row r="25" spans="1:12" x14ac:dyDescent="0.2">
      <c r="B25" s="391" t="s">
        <v>64</v>
      </c>
      <c r="C25" s="391"/>
      <c r="D25" s="391"/>
      <c r="E25" s="392"/>
      <c r="F25" s="392"/>
    </row>
    <row r="26" spans="1:12" x14ac:dyDescent="0.2">
      <c r="B26" s="391" t="s">
        <v>64</v>
      </c>
      <c r="C26" s="391"/>
      <c r="D26" s="391"/>
      <c r="E26" s="392"/>
      <c r="F26" s="392"/>
    </row>
    <row r="27" spans="1:12" x14ac:dyDescent="0.2">
      <c r="B27" s="413" t="s">
        <v>73</v>
      </c>
      <c r="C27" s="413"/>
      <c r="D27" s="413"/>
      <c r="E27" s="392"/>
      <c r="F27" s="392"/>
    </row>
    <row r="28" spans="1:12" x14ac:dyDescent="0.2">
      <c r="B28" s="413" t="s">
        <v>73</v>
      </c>
      <c r="C28" s="413"/>
      <c r="D28" s="413"/>
      <c r="E28" s="392"/>
      <c r="F28" s="392"/>
    </row>
    <row r="29" spans="1:12" ht="15" thickBot="1" x14ac:dyDescent="0.25">
      <c r="B29" s="413" t="s">
        <v>73</v>
      </c>
      <c r="C29" s="413"/>
      <c r="D29" s="413"/>
      <c r="E29" s="392"/>
      <c r="F29" s="392"/>
    </row>
    <row r="30" spans="1:12" ht="15" thickBot="1" x14ac:dyDescent="0.25">
      <c r="B30" s="391" t="s">
        <v>66</v>
      </c>
      <c r="C30" s="391"/>
      <c r="D30" s="391"/>
      <c r="E30" s="392"/>
      <c r="F30" s="392"/>
      <c r="H30" s="401" t="s">
        <v>63</v>
      </c>
      <c r="I30" s="414"/>
      <c r="J30" s="414"/>
      <c r="K30" s="415"/>
    </row>
    <row r="31" spans="1:12" ht="15" thickBot="1" x14ac:dyDescent="0.25">
      <c r="B31" s="391" t="s">
        <v>66</v>
      </c>
      <c r="C31" s="391"/>
      <c r="D31" s="391"/>
      <c r="E31" s="392"/>
      <c r="F31" s="392"/>
      <c r="H31" s="90"/>
      <c r="I31" s="405">
        <f>SUM(E25:F36)</f>
        <v>0</v>
      </c>
      <c r="J31" s="406"/>
      <c r="K31" s="90"/>
    </row>
    <row r="32" spans="1:12" x14ac:dyDescent="0.2">
      <c r="B32" s="391" t="s">
        <v>66</v>
      </c>
      <c r="C32" s="391"/>
      <c r="D32" s="391"/>
      <c r="E32" s="392"/>
      <c r="F32" s="392"/>
    </row>
    <row r="33" spans="1:12" x14ac:dyDescent="0.2">
      <c r="B33" s="391" t="s">
        <v>66</v>
      </c>
      <c r="C33" s="391"/>
      <c r="D33" s="391"/>
      <c r="E33" s="392"/>
      <c r="F33" s="392"/>
    </row>
    <row r="34" spans="1:12" x14ac:dyDescent="0.2">
      <c r="B34" s="391" t="s">
        <v>67</v>
      </c>
      <c r="C34" s="391"/>
      <c r="D34" s="391"/>
      <c r="E34" s="392"/>
      <c r="F34" s="392"/>
    </row>
    <row r="35" spans="1:12" x14ac:dyDescent="0.2">
      <c r="B35" s="391" t="s">
        <v>68</v>
      </c>
      <c r="C35" s="391"/>
      <c r="D35" s="391"/>
      <c r="E35" s="392"/>
      <c r="F35" s="392"/>
    </row>
    <row r="36" spans="1:12" x14ac:dyDescent="0.2">
      <c r="B36" s="391" t="s">
        <v>68</v>
      </c>
      <c r="C36" s="391"/>
      <c r="D36" s="391"/>
      <c r="E36" s="392"/>
      <c r="F36" s="392"/>
    </row>
    <row r="37" spans="1:12" ht="12.75" customHeight="1" x14ac:dyDescent="0.2">
      <c r="E37" s="412"/>
      <c r="F37" s="412"/>
    </row>
    <row r="38" spans="1:12" x14ac:dyDescent="0.2">
      <c r="A38" s="389" t="s">
        <v>130</v>
      </c>
      <c r="B38" s="389"/>
      <c r="C38" s="389"/>
      <c r="D38" s="389"/>
      <c r="E38" s="389"/>
      <c r="F38" s="389"/>
      <c r="G38" s="389"/>
      <c r="H38" s="389"/>
      <c r="I38" s="389"/>
      <c r="J38" s="389"/>
      <c r="K38" s="389"/>
      <c r="L38" s="375"/>
    </row>
    <row r="39" spans="1:12" ht="8.25" customHeight="1" x14ac:dyDescent="0.2"/>
    <row r="40" spans="1:12" ht="15" thickBot="1" x14ac:dyDescent="0.25">
      <c r="B40" s="416"/>
      <c r="C40" s="416"/>
      <c r="D40" s="416"/>
      <c r="E40" s="400"/>
      <c r="F40" s="400"/>
    </row>
    <row r="41" spans="1:12" ht="15" thickBot="1" x14ac:dyDescent="0.25">
      <c r="B41" s="416"/>
      <c r="C41" s="416"/>
      <c r="D41" s="416"/>
      <c r="E41" s="400"/>
      <c r="F41" s="400"/>
      <c r="H41" s="401" t="s">
        <v>63</v>
      </c>
      <c r="I41" s="414"/>
      <c r="J41" s="414"/>
      <c r="K41" s="415"/>
    </row>
    <row r="42" spans="1:12" ht="15" thickBot="1" x14ac:dyDescent="0.25">
      <c r="B42" s="416"/>
      <c r="C42" s="416"/>
      <c r="D42" s="416"/>
      <c r="E42" s="400"/>
      <c r="F42" s="400"/>
      <c r="I42" s="405">
        <f>SUM(E40:F43)</f>
        <v>0</v>
      </c>
      <c r="J42" s="406"/>
    </row>
    <row r="43" spans="1:12" x14ac:dyDescent="0.2">
      <c r="B43" s="416"/>
      <c r="C43" s="416"/>
      <c r="D43" s="416"/>
      <c r="E43" s="400"/>
      <c r="F43" s="400"/>
    </row>
    <row r="44" spans="1:12" ht="9" customHeight="1" x14ac:dyDescent="0.2">
      <c r="E44" s="412"/>
      <c r="F44" s="412"/>
    </row>
    <row r="45" spans="1:12" ht="14.25" customHeight="1" x14ac:dyDescent="0.2">
      <c r="A45" s="417" t="s">
        <v>97</v>
      </c>
      <c r="B45" s="417"/>
      <c r="C45" s="417"/>
      <c r="D45" s="417"/>
      <c r="E45" s="417"/>
      <c r="F45" s="417"/>
      <c r="G45" s="417"/>
      <c r="H45" s="418">
        <f>SUM(E8)+SUM(I13)+SUM(I16)+SUM(I21)+SUM(I31)+SUM(I42)</f>
        <v>0</v>
      </c>
      <c r="I45" s="418"/>
      <c r="J45" s="418"/>
      <c r="K45" s="418"/>
    </row>
  </sheetData>
  <sheetProtection password="AA76" sheet="1" objects="1" scenarios="1" selectLockedCells="1"/>
  <mergeCells count="81">
    <mergeCell ref="B43:D43"/>
    <mergeCell ref="E43:F43"/>
    <mergeCell ref="E44:F44"/>
    <mergeCell ref="A45:G45"/>
    <mergeCell ref="H45:K45"/>
    <mergeCell ref="I42:J42"/>
    <mergeCell ref="B35:D35"/>
    <mergeCell ref="E35:F35"/>
    <mergeCell ref="B36:D36"/>
    <mergeCell ref="E36:F36"/>
    <mergeCell ref="E37:F37"/>
    <mergeCell ref="A38:L38"/>
    <mergeCell ref="B40:D40"/>
    <mergeCell ref="E40:F40"/>
    <mergeCell ref="B41:D41"/>
    <mergeCell ref="E41:F41"/>
    <mergeCell ref="H41:K41"/>
    <mergeCell ref="B33:D33"/>
    <mergeCell ref="E33:F33"/>
    <mergeCell ref="B34:D34"/>
    <mergeCell ref="E34:F34"/>
    <mergeCell ref="B42:D42"/>
    <mergeCell ref="E42:F42"/>
    <mergeCell ref="B31:D31"/>
    <mergeCell ref="E31:F31"/>
    <mergeCell ref="I31:J31"/>
    <mergeCell ref="B32:D32"/>
    <mergeCell ref="E32:F32"/>
    <mergeCell ref="B29:D29"/>
    <mergeCell ref="E29:F29"/>
    <mergeCell ref="B30:D30"/>
    <mergeCell ref="E30:F30"/>
    <mergeCell ref="H30:K30"/>
    <mergeCell ref="E25:F25"/>
    <mergeCell ref="B27:D27"/>
    <mergeCell ref="E27:F27"/>
    <mergeCell ref="B28:D28"/>
    <mergeCell ref="E28:F28"/>
    <mergeCell ref="E14:F14"/>
    <mergeCell ref="B15:D15"/>
    <mergeCell ref="E15:F15"/>
    <mergeCell ref="H15:K15"/>
    <mergeCell ref="B26:D26"/>
    <mergeCell ref="E26:F26"/>
    <mergeCell ref="E16:F16"/>
    <mergeCell ref="I16:J16"/>
    <mergeCell ref="A18:L18"/>
    <mergeCell ref="B20:D20"/>
    <mergeCell ref="E20:F20"/>
    <mergeCell ref="H20:K20"/>
    <mergeCell ref="E21:F21"/>
    <mergeCell ref="I21:J21"/>
    <mergeCell ref="A23:L23"/>
    <mergeCell ref="B25:D25"/>
    <mergeCell ref="B12:D12"/>
    <mergeCell ref="E12:F12"/>
    <mergeCell ref="H12:K12"/>
    <mergeCell ref="B13:D13"/>
    <mergeCell ref="E13:F13"/>
    <mergeCell ref="I13:J13"/>
    <mergeCell ref="E7:F7"/>
    <mergeCell ref="B8:D8"/>
    <mergeCell ref="E8:F8"/>
    <mergeCell ref="A10:L10"/>
    <mergeCell ref="E1:G1"/>
    <mergeCell ref="I1:J1"/>
    <mergeCell ref="K1:L1"/>
    <mergeCell ref="B6:D6"/>
    <mergeCell ref="E6:F6"/>
    <mergeCell ref="G6:H6"/>
    <mergeCell ref="I6:J6"/>
    <mergeCell ref="K6:L6"/>
    <mergeCell ref="A3:L3"/>
    <mergeCell ref="E5:F5"/>
    <mergeCell ref="G5:H5"/>
    <mergeCell ref="I5:J5"/>
    <mergeCell ref="K5:L5"/>
    <mergeCell ref="C2:D2"/>
    <mergeCell ref="E2:G2"/>
    <mergeCell ref="A1:B1"/>
    <mergeCell ref="C1:D1"/>
  </mergeCells>
  <conditionalFormatting sqref="K1:L1 C1:E1">
    <cfRule type="cellIs" dxfId="7" priority="1" operator="equal">
      <formula>0</formula>
    </cfRule>
  </conditionalFormatting>
  <pageMargins left="0" right="0" top="0.75" bottom="0" header="0.25" footer="0"/>
  <pageSetup orientation="portrait" r:id="rId1"/>
  <headerFooter>
    <oddHeader>&amp;C&amp;"HelveticaNeueLT Pro 45 Lt,Regular"&amp;11Income Calculation Sheet&amp;R&amp;G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zoomScaleNormal="100" workbookViewId="0">
      <selection activeCell="A30" sqref="A30:K30"/>
    </sheetView>
  </sheetViews>
  <sheetFormatPr defaultColWidth="9.28515625" defaultRowHeight="12.75" x14ac:dyDescent="0.2"/>
  <cols>
    <col min="1" max="3" width="9.28515625" style="81"/>
    <col min="4" max="4" width="9" style="81" customWidth="1"/>
    <col min="5" max="5" width="8.7109375" style="81" customWidth="1"/>
    <col min="6" max="6" width="8.28515625" style="81" customWidth="1"/>
    <col min="7" max="7" width="7" style="81" customWidth="1"/>
    <col min="8" max="8" width="9.5703125" style="81" customWidth="1"/>
    <col min="9" max="9" width="8.7109375" style="81" customWidth="1"/>
    <col min="10" max="10" width="8.28515625" style="81" customWidth="1"/>
    <col min="11" max="11" width="4.7109375" style="81" customWidth="1"/>
    <col min="12" max="16384" width="9.28515625" style="81"/>
  </cols>
  <sheetData>
    <row r="1" spans="1:11" s="78" customFormat="1" ht="15" customHeight="1" x14ac:dyDescent="0.2"/>
    <row r="2" spans="1:11" s="78" customFormat="1" ht="24" customHeight="1" x14ac:dyDescent="0.2">
      <c r="A2" s="276" t="s">
        <v>25</v>
      </c>
      <c r="B2" s="276"/>
      <c r="C2" s="437">
        <f>'Check Request'!B6</f>
        <v>0</v>
      </c>
      <c r="D2" s="438"/>
      <c r="E2" s="437">
        <f>'Check Request'!D6</f>
        <v>0</v>
      </c>
      <c r="F2" s="438"/>
      <c r="G2" s="283"/>
      <c r="H2" s="284" t="s">
        <v>127</v>
      </c>
      <c r="I2" s="285" t="str">
        <f>IF('Check Request'!$H$6=0,"",'Check Request'!$H$6)</f>
        <v/>
      </c>
    </row>
    <row r="3" spans="1:11" s="78" customFormat="1" ht="15.75" x14ac:dyDescent="0.2">
      <c r="C3" s="439"/>
      <c r="D3" s="439"/>
      <c r="E3" s="440"/>
      <c r="F3" s="440"/>
      <c r="G3" s="440"/>
      <c r="H3" s="441"/>
      <c r="I3" s="441"/>
      <c r="J3" s="441"/>
      <c r="K3" s="441"/>
    </row>
    <row r="4" spans="1:11" s="246" customFormat="1" ht="8.25" customHeight="1" x14ac:dyDescent="0.2">
      <c r="A4" s="286"/>
      <c r="B4" s="278"/>
      <c r="C4" s="150"/>
      <c r="H4" s="435"/>
      <c r="I4" s="435"/>
      <c r="J4" s="435"/>
      <c r="K4" s="435"/>
    </row>
    <row r="5" spans="1:11" ht="15" customHeight="1" x14ac:dyDescent="0.2">
      <c r="A5" s="434" t="s">
        <v>77</v>
      </c>
      <c r="B5" s="434"/>
      <c r="C5" s="434"/>
      <c r="D5" s="434"/>
      <c r="E5" s="434"/>
      <c r="F5" s="434"/>
      <c r="G5" s="434"/>
      <c r="H5" s="434"/>
      <c r="I5" s="434"/>
      <c r="J5" s="434"/>
      <c r="K5" s="434"/>
    </row>
    <row r="6" spans="1:11" s="246" customFormat="1" ht="8.25" customHeight="1" x14ac:dyDescent="0.2">
      <c r="A6" s="286"/>
      <c r="B6" s="278"/>
      <c r="C6" s="150"/>
      <c r="H6" s="435"/>
      <c r="I6" s="435"/>
      <c r="J6" s="435"/>
      <c r="K6" s="435"/>
    </row>
    <row r="7" spans="1:11" x14ac:dyDescent="0.2">
      <c r="A7" s="287" t="s">
        <v>78</v>
      </c>
      <c r="B7" s="434" t="s">
        <v>148</v>
      </c>
      <c r="C7" s="434"/>
      <c r="D7" s="434"/>
      <c r="E7" s="434"/>
      <c r="F7" s="434"/>
      <c r="G7" s="434"/>
      <c r="H7" s="434"/>
      <c r="I7" s="434"/>
      <c r="J7" s="434"/>
      <c r="K7" s="434"/>
    </row>
    <row r="8" spans="1:11" ht="40.5" customHeight="1" x14ac:dyDescent="0.2">
      <c r="A8" s="287" t="s">
        <v>78</v>
      </c>
      <c r="B8" s="434" t="s">
        <v>149</v>
      </c>
      <c r="C8" s="434"/>
      <c r="D8" s="434"/>
      <c r="E8" s="434"/>
      <c r="F8" s="434"/>
      <c r="G8" s="434"/>
      <c r="H8" s="434"/>
      <c r="I8" s="434"/>
      <c r="J8" s="434"/>
      <c r="K8" s="434"/>
    </row>
    <row r="9" spans="1:11" x14ac:dyDescent="0.2">
      <c r="A9" s="287" t="s">
        <v>78</v>
      </c>
      <c r="B9" s="434" t="s">
        <v>150</v>
      </c>
      <c r="C9" s="434"/>
      <c r="D9" s="434"/>
      <c r="E9" s="434"/>
      <c r="F9" s="434"/>
      <c r="G9" s="434"/>
      <c r="H9" s="434"/>
      <c r="I9" s="434"/>
      <c r="J9" s="434"/>
      <c r="K9" s="434"/>
    </row>
    <row r="10" spans="1:11" ht="27" customHeight="1" x14ac:dyDescent="0.2">
      <c r="A10" s="287" t="s">
        <v>78</v>
      </c>
      <c r="B10" s="434" t="s">
        <v>151</v>
      </c>
      <c r="C10" s="434"/>
      <c r="D10" s="434"/>
      <c r="E10" s="434"/>
      <c r="F10" s="434"/>
      <c r="G10" s="434"/>
      <c r="H10" s="434"/>
      <c r="I10" s="434"/>
      <c r="J10" s="434"/>
      <c r="K10" s="434"/>
    </row>
    <row r="11" spans="1:11" ht="26.25" customHeight="1" x14ac:dyDescent="0.2">
      <c r="A11" s="287" t="s">
        <v>78</v>
      </c>
      <c r="B11" s="434" t="s">
        <v>152</v>
      </c>
      <c r="C11" s="434"/>
      <c r="D11" s="434"/>
      <c r="E11" s="434"/>
      <c r="F11" s="434"/>
      <c r="G11" s="434"/>
      <c r="H11" s="434"/>
      <c r="I11" s="434"/>
      <c r="J11" s="434"/>
      <c r="K11" s="434"/>
    </row>
    <row r="12" spans="1:11" ht="27" customHeight="1" x14ac:dyDescent="0.2">
      <c r="A12" s="287" t="s">
        <v>78</v>
      </c>
      <c r="B12" s="434" t="s">
        <v>153</v>
      </c>
      <c r="C12" s="434"/>
      <c r="D12" s="434"/>
      <c r="E12" s="434"/>
      <c r="F12" s="434"/>
      <c r="G12" s="434"/>
      <c r="H12" s="434"/>
      <c r="I12" s="434"/>
      <c r="J12" s="434"/>
      <c r="K12" s="434"/>
    </row>
    <row r="13" spans="1:11" ht="27.75" customHeight="1" x14ac:dyDescent="0.2">
      <c r="A13" s="287" t="s">
        <v>78</v>
      </c>
      <c r="B13" s="434" t="s">
        <v>154</v>
      </c>
      <c r="C13" s="434"/>
      <c r="D13" s="434"/>
      <c r="E13" s="434"/>
      <c r="F13" s="434"/>
      <c r="G13" s="434"/>
      <c r="H13" s="434"/>
      <c r="I13" s="434"/>
      <c r="J13" s="434"/>
      <c r="K13" s="434"/>
    </row>
    <row r="14" spans="1:11" ht="27.75" customHeight="1" x14ac:dyDescent="0.2">
      <c r="A14" s="287" t="s">
        <v>78</v>
      </c>
      <c r="B14" s="434" t="s">
        <v>155</v>
      </c>
      <c r="C14" s="434"/>
      <c r="D14" s="434"/>
      <c r="E14" s="434"/>
      <c r="F14" s="434"/>
      <c r="G14" s="434"/>
      <c r="H14" s="434"/>
      <c r="I14" s="434"/>
      <c r="J14" s="434"/>
      <c r="K14" s="434"/>
    </row>
    <row r="15" spans="1:11" ht="13.5" thickBot="1" x14ac:dyDescent="0.25">
      <c r="A15" s="436"/>
      <c r="B15" s="436"/>
      <c r="C15" s="436"/>
      <c r="D15" s="436"/>
      <c r="E15" s="436"/>
      <c r="F15" s="436"/>
      <c r="G15" s="288"/>
      <c r="H15" s="288"/>
      <c r="I15" s="288"/>
      <c r="J15" s="288"/>
      <c r="K15" s="288"/>
    </row>
    <row r="16" spans="1:11" ht="22.5" customHeight="1" thickTop="1" x14ac:dyDescent="0.2">
      <c r="B16" s="433" t="s">
        <v>44</v>
      </c>
      <c r="C16" s="433"/>
      <c r="D16" s="433"/>
      <c r="E16" s="433"/>
      <c r="F16" s="433"/>
      <c r="G16" s="433"/>
      <c r="H16" s="433"/>
      <c r="I16" s="433"/>
      <c r="J16" s="433"/>
      <c r="K16" s="433"/>
    </row>
    <row r="17" spans="1:12" s="290" customFormat="1" ht="18.75" customHeight="1" x14ac:dyDescent="0.2">
      <c r="A17" s="289"/>
      <c r="B17" s="432" t="s">
        <v>79</v>
      </c>
      <c r="C17" s="432"/>
      <c r="D17" s="432"/>
      <c r="E17" s="432"/>
      <c r="F17" s="432"/>
      <c r="G17" s="432"/>
      <c r="H17" s="432"/>
      <c r="I17" s="432"/>
      <c r="J17" s="432"/>
    </row>
    <row r="18" spans="1:12" ht="11.25" customHeight="1" x14ac:dyDescent="0.2">
      <c r="A18" s="291"/>
      <c r="B18" s="292"/>
      <c r="C18" s="292"/>
      <c r="D18" s="292"/>
      <c r="E18" s="292"/>
      <c r="F18" s="292"/>
      <c r="G18" s="292"/>
      <c r="H18" s="292"/>
      <c r="I18" s="292"/>
      <c r="J18" s="292"/>
    </row>
    <row r="19" spans="1:12" ht="15" customHeight="1" x14ac:dyDescent="0.2">
      <c r="A19" s="293" t="s">
        <v>43</v>
      </c>
      <c r="B19" s="422"/>
      <c r="C19" s="423"/>
      <c r="D19" s="423"/>
      <c r="E19" s="293" t="s">
        <v>238</v>
      </c>
      <c r="F19" s="424"/>
      <c r="G19" s="425"/>
      <c r="H19" s="293" t="s">
        <v>239</v>
      </c>
      <c r="I19" s="422"/>
      <c r="J19" s="423"/>
      <c r="K19" s="423"/>
      <c r="L19" s="293"/>
    </row>
    <row r="20" spans="1:12" ht="9" customHeight="1" x14ac:dyDescent="0.2">
      <c r="A20" s="293"/>
      <c r="B20" s="294"/>
      <c r="C20" s="295"/>
      <c r="D20" s="295"/>
      <c r="E20" s="296"/>
      <c r="F20" s="294"/>
      <c r="G20" s="295"/>
      <c r="H20" s="296"/>
      <c r="I20" s="294"/>
      <c r="J20" s="295"/>
      <c r="K20" s="295"/>
      <c r="L20" s="293"/>
    </row>
    <row r="21" spans="1:12" ht="15" customHeight="1" x14ac:dyDescent="0.2">
      <c r="A21" s="293" t="s">
        <v>43</v>
      </c>
      <c r="B21" s="422"/>
      <c r="C21" s="423"/>
      <c r="D21" s="423"/>
      <c r="E21" s="293" t="s">
        <v>238</v>
      </c>
      <c r="F21" s="424"/>
      <c r="G21" s="425"/>
      <c r="H21" s="293" t="s">
        <v>239</v>
      </c>
      <c r="I21" s="422"/>
      <c r="J21" s="423"/>
      <c r="K21" s="423"/>
      <c r="L21" s="293"/>
    </row>
    <row r="22" spans="1:12" ht="9" customHeight="1" x14ac:dyDescent="0.2">
      <c r="A22" s="293"/>
      <c r="B22" s="294"/>
      <c r="C22" s="295"/>
      <c r="D22" s="295"/>
      <c r="E22" s="296"/>
      <c r="F22" s="294"/>
      <c r="G22" s="295"/>
      <c r="H22" s="296"/>
      <c r="I22" s="294"/>
      <c r="J22" s="295"/>
      <c r="K22" s="295"/>
      <c r="L22" s="293"/>
    </row>
    <row r="23" spans="1:12" ht="15" customHeight="1" x14ac:dyDescent="0.2">
      <c r="A23" s="293" t="s">
        <v>43</v>
      </c>
      <c r="B23" s="422"/>
      <c r="C23" s="423"/>
      <c r="D23" s="423"/>
      <c r="E23" s="293" t="s">
        <v>238</v>
      </c>
      <c r="F23" s="424"/>
      <c r="G23" s="425"/>
      <c r="H23" s="293" t="s">
        <v>239</v>
      </c>
      <c r="I23" s="422"/>
      <c r="J23" s="423"/>
      <c r="K23" s="423"/>
      <c r="L23" s="293"/>
    </row>
    <row r="25" spans="1:12" x14ac:dyDescent="0.2">
      <c r="A25" s="426" t="s">
        <v>157</v>
      </c>
      <c r="B25" s="426"/>
      <c r="C25" s="426"/>
      <c r="D25" s="426"/>
      <c r="E25" s="426"/>
      <c r="F25" s="426"/>
      <c r="G25" s="426"/>
      <c r="H25" s="426"/>
      <c r="I25" s="426"/>
      <c r="J25" s="426"/>
      <c r="K25" s="426"/>
    </row>
    <row r="26" spans="1:12" ht="20.25" customHeight="1" thickBot="1" x14ac:dyDescent="0.25">
      <c r="A26" s="288"/>
      <c r="B26" s="288"/>
      <c r="C26" s="288"/>
      <c r="D26" s="288"/>
      <c r="E26" s="288"/>
      <c r="F26" s="288"/>
      <c r="G26" s="288"/>
      <c r="H26" s="288"/>
      <c r="I26" s="288"/>
      <c r="J26" s="288"/>
      <c r="K26" s="288"/>
    </row>
    <row r="27" spans="1:12" ht="16.5" customHeight="1" thickTop="1" x14ac:dyDescent="0.2">
      <c r="A27" s="427" t="s">
        <v>80</v>
      </c>
      <c r="B27" s="428"/>
      <c r="C27" s="428"/>
      <c r="D27" s="428"/>
      <c r="E27" s="297"/>
      <c r="F27" s="297"/>
      <c r="G27" s="297"/>
      <c r="H27" s="297"/>
      <c r="I27" s="297"/>
      <c r="J27" s="297"/>
      <c r="K27" s="298"/>
    </row>
    <row r="28" spans="1:12" ht="4.5" customHeight="1" x14ac:dyDescent="0.2">
      <c r="A28" s="299"/>
      <c r="B28" s="300"/>
      <c r="C28" s="300"/>
      <c r="D28" s="300"/>
      <c r="E28" s="300"/>
      <c r="F28" s="300"/>
      <c r="G28" s="300"/>
      <c r="H28" s="300"/>
      <c r="I28" s="300"/>
      <c r="J28" s="300"/>
      <c r="K28" s="301"/>
    </row>
    <row r="29" spans="1:12" s="290" customFormat="1" ht="49.5" customHeight="1" x14ac:dyDescent="0.2">
      <c r="A29" s="429" t="s">
        <v>193</v>
      </c>
      <c r="B29" s="430"/>
      <c r="C29" s="430"/>
      <c r="D29" s="430"/>
      <c r="E29" s="430"/>
      <c r="F29" s="430"/>
      <c r="G29" s="430"/>
      <c r="H29" s="430"/>
      <c r="I29" s="430"/>
      <c r="J29" s="430"/>
      <c r="K29" s="431"/>
    </row>
    <row r="30" spans="1:12" s="290" customFormat="1" ht="83.25" customHeight="1" x14ac:dyDescent="0.2">
      <c r="A30" s="419"/>
      <c r="B30" s="420"/>
      <c r="C30" s="420"/>
      <c r="D30" s="420"/>
      <c r="E30" s="420"/>
      <c r="F30" s="420"/>
      <c r="G30" s="420"/>
      <c r="H30" s="420"/>
      <c r="I30" s="420"/>
      <c r="J30" s="420"/>
      <c r="K30" s="421"/>
    </row>
    <row r="31" spans="1:12" ht="28.5" customHeight="1" x14ac:dyDescent="0.2">
      <c r="A31" s="302" t="s">
        <v>156</v>
      </c>
      <c r="B31" s="300"/>
      <c r="C31" s="300"/>
      <c r="D31" s="300"/>
      <c r="E31" s="300"/>
      <c r="F31" s="300"/>
      <c r="G31" s="300"/>
      <c r="H31" s="300"/>
      <c r="I31" s="300"/>
      <c r="J31" s="300"/>
      <c r="K31" s="301"/>
    </row>
    <row r="32" spans="1:12" ht="33" customHeight="1" x14ac:dyDescent="0.2">
      <c r="A32" s="302" t="s">
        <v>158</v>
      </c>
      <c r="B32" s="300"/>
      <c r="C32" s="300"/>
      <c r="D32" s="300"/>
      <c r="E32" s="300"/>
      <c r="F32" s="300"/>
      <c r="G32" s="300"/>
      <c r="H32" s="300"/>
      <c r="I32" s="300"/>
      <c r="J32" s="300"/>
      <c r="K32" s="301"/>
    </row>
    <row r="33" spans="1:11" x14ac:dyDescent="0.2">
      <c r="A33" s="299"/>
      <c r="B33" s="300"/>
      <c r="C33" s="300"/>
      <c r="D33" s="300"/>
      <c r="E33" s="300"/>
      <c r="F33" s="300"/>
      <c r="G33" s="300"/>
      <c r="H33" s="300"/>
      <c r="I33" s="300"/>
      <c r="J33" s="300"/>
      <c r="K33" s="301"/>
    </row>
    <row r="34" spans="1:11" ht="17.25" customHeight="1" x14ac:dyDescent="0.2">
      <c r="A34" s="303"/>
      <c r="B34" s="304"/>
      <c r="C34" s="304"/>
      <c r="D34" s="304"/>
      <c r="E34" s="304"/>
      <c r="F34" s="304"/>
      <c r="G34" s="304"/>
      <c r="H34" s="304"/>
      <c r="I34" s="304"/>
      <c r="J34" s="304"/>
      <c r="K34" s="305"/>
    </row>
    <row r="35" spans="1:11" ht="33" customHeight="1" x14ac:dyDescent="0.2">
      <c r="A35" s="290"/>
      <c r="B35" s="290"/>
      <c r="C35" s="290"/>
      <c r="D35" s="290"/>
      <c r="E35" s="290"/>
      <c r="F35" s="290"/>
      <c r="G35" s="290"/>
      <c r="H35" s="290"/>
      <c r="I35" s="290"/>
      <c r="J35" s="290"/>
      <c r="K35" s="290"/>
    </row>
  </sheetData>
  <sheetProtection password="AA36" sheet="1" objects="1" scenarios="1" selectLockedCells="1"/>
  <mergeCells count="32">
    <mergeCell ref="H4:K4"/>
    <mergeCell ref="C2:D2"/>
    <mergeCell ref="E2:F2"/>
    <mergeCell ref="C3:D3"/>
    <mergeCell ref="E3:G3"/>
    <mergeCell ref="H3:K3"/>
    <mergeCell ref="B16:K16"/>
    <mergeCell ref="A5:K5"/>
    <mergeCell ref="H6:K6"/>
    <mergeCell ref="B7:K7"/>
    <mergeCell ref="B8:K8"/>
    <mergeCell ref="B9:K9"/>
    <mergeCell ref="B10:K10"/>
    <mergeCell ref="B11:K11"/>
    <mergeCell ref="B12:K12"/>
    <mergeCell ref="B13:K13"/>
    <mergeCell ref="B14:K14"/>
    <mergeCell ref="A15:F15"/>
    <mergeCell ref="B17:J17"/>
    <mergeCell ref="B19:D19"/>
    <mergeCell ref="F19:G19"/>
    <mergeCell ref="I19:K19"/>
    <mergeCell ref="B21:D21"/>
    <mergeCell ref="F21:G21"/>
    <mergeCell ref="I21:K21"/>
    <mergeCell ref="A30:K30"/>
    <mergeCell ref="B23:D23"/>
    <mergeCell ref="F23:G23"/>
    <mergeCell ref="I23:K23"/>
    <mergeCell ref="A25:K25"/>
    <mergeCell ref="A27:D27"/>
    <mergeCell ref="A29:K29"/>
  </mergeCells>
  <conditionalFormatting sqref="C2:F2 B4">
    <cfRule type="cellIs" dxfId="6" priority="2" operator="equal">
      <formula>0</formula>
    </cfRule>
  </conditionalFormatting>
  <conditionalFormatting sqref="B6">
    <cfRule type="cellIs" dxfId="5" priority="1" operator="equal">
      <formula>0</formula>
    </cfRule>
  </conditionalFormatting>
  <printOptions horizontalCentered="1"/>
  <pageMargins left="0" right="0" top="0.75" bottom="0" header="0.25" footer="0"/>
  <pageSetup orientation="portrait" horizontalDpi="4294967294" verticalDpi="4294967294" r:id="rId1"/>
  <headerFooter>
    <oddHeader>&amp;C&amp;"HelveticaNeueLT Pro 45 Lt,Regular"&amp;11Self-Declaration of Income&amp;R&amp;G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6625" r:id="rId5" name="Check Box 1">
              <controlPr defaultSize="0" autoFill="0" autoLine="0" autoPict="0">
                <anchor moveWithCells="1">
                  <from>
                    <xdr:col>0</xdr:col>
                    <xdr:colOff>247650</xdr:colOff>
                    <xdr:row>16</xdr:row>
                    <xdr:rowOff>47625</xdr:rowOff>
                  </from>
                  <to>
                    <xdr:col>1</xdr:col>
                    <xdr:colOff>9525</xdr:colOff>
                    <xdr:row>17</xdr:row>
                    <xdr:rowOff>28575</xdr:rowOff>
                  </to>
                </anchor>
              </controlPr>
            </control>
          </mc:Choice>
        </mc:AlternateContent>
        <mc:AlternateContent xmlns:mc="http://schemas.openxmlformats.org/markup-compatibility/2006">
          <mc:Choice Requires="x14">
            <control shapeId="26626" r:id="rId6" name="Check Box 2">
              <controlPr defaultSize="0" autoFill="0" autoLine="0" autoPict="0">
                <anchor moveWithCells="1">
                  <from>
                    <xdr:col>0</xdr:col>
                    <xdr:colOff>247650</xdr:colOff>
                    <xdr:row>15</xdr:row>
                    <xdr:rowOff>76200</xdr:rowOff>
                  </from>
                  <to>
                    <xdr:col>1</xdr:col>
                    <xdr:colOff>0</xdr:colOff>
                    <xdr:row>16</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26"/>
  <sheetViews>
    <sheetView showGridLines="0" zoomScaleNormal="100" workbookViewId="0">
      <selection activeCell="A18" sqref="A18:XFD18"/>
    </sheetView>
  </sheetViews>
  <sheetFormatPr defaultColWidth="9.28515625" defaultRowHeight="12.75" x14ac:dyDescent="0.2"/>
  <cols>
    <col min="1" max="3" width="9.28515625" style="81"/>
    <col min="4" max="4" width="9" style="81" customWidth="1"/>
    <col min="5" max="5" width="8.7109375" style="81" customWidth="1"/>
    <col min="6" max="6" width="8.28515625" style="81" customWidth="1"/>
    <col min="7" max="7" width="7" style="81" customWidth="1"/>
    <col min="8" max="8" width="8.5703125" style="81" customWidth="1"/>
    <col min="9" max="9" width="8.7109375" style="81" customWidth="1"/>
    <col min="10" max="10" width="8.28515625" style="81" customWidth="1"/>
    <col min="11" max="11" width="15.28515625" style="81" customWidth="1"/>
    <col min="12" max="16384" width="9.28515625" style="81"/>
  </cols>
  <sheetData>
    <row r="1" spans="1:11" s="78" customFormat="1" ht="15" customHeight="1" x14ac:dyDescent="0.2"/>
    <row r="2" spans="1:11" s="78" customFormat="1" ht="24" customHeight="1" x14ac:dyDescent="0.2">
      <c r="A2" s="127" t="s">
        <v>25</v>
      </c>
      <c r="B2" s="127"/>
      <c r="C2" s="437">
        <f>'Check Request'!$B$6</f>
        <v>0</v>
      </c>
      <c r="D2" s="438"/>
      <c r="E2" s="437">
        <f>'Check Request'!$D$6</f>
        <v>0</v>
      </c>
      <c r="F2" s="438"/>
      <c r="G2" s="129"/>
      <c r="H2" s="78" t="s">
        <v>137</v>
      </c>
      <c r="I2" s="158">
        <f>'Check Request'!$H$6</f>
        <v>0</v>
      </c>
    </row>
    <row r="3" spans="1:11" s="78" customFormat="1" ht="14.25" x14ac:dyDescent="0.2">
      <c r="C3" s="445"/>
      <c r="D3" s="445"/>
      <c r="E3" s="445"/>
      <c r="F3" s="445"/>
      <c r="H3" s="446"/>
      <c r="I3" s="446"/>
      <c r="J3" s="446"/>
      <c r="K3" s="446"/>
    </row>
    <row r="4" spans="1:11" s="78" customFormat="1" ht="19.5" customHeight="1" thickBot="1" x14ac:dyDescent="0.25">
      <c r="A4" s="79"/>
      <c r="B4" s="442"/>
      <c r="C4" s="442"/>
      <c r="D4" s="80"/>
      <c r="E4" s="80"/>
      <c r="F4" s="80"/>
      <c r="G4" s="80"/>
      <c r="H4" s="443"/>
      <c r="I4" s="444"/>
      <c r="J4" s="444"/>
      <c r="K4" s="444"/>
    </row>
    <row r="5" spans="1:11" ht="49.5" customHeight="1" thickTop="1" x14ac:dyDescent="0.2">
      <c r="A5" s="128"/>
      <c r="B5" s="128"/>
      <c r="C5" s="128"/>
      <c r="D5" s="128"/>
      <c r="E5" s="128"/>
      <c r="F5" s="128"/>
      <c r="G5" s="128"/>
      <c r="H5" s="128"/>
      <c r="I5" s="128"/>
      <c r="J5" s="128"/>
      <c r="K5" s="128"/>
    </row>
    <row r="6" spans="1:11" ht="30" hidden="1" customHeight="1" x14ac:dyDescent="0.2">
      <c r="A6" s="82"/>
      <c r="B6" s="82"/>
      <c r="C6" s="82"/>
      <c r="D6" s="82"/>
      <c r="E6" s="82"/>
      <c r="F6" s="82"/>
      <c r="G6" s="82"/>
      <c r="H6" s="82"/>
      <c r="I6" s="82"/>
      <c r="J6" s="82"/>
      <c r="K6" s="82"/>
    </row>
    <row r="7" spans="1:11" ht="21.75" customHeight="1" x14ac:dyDescent="0.2">
      <c r="A7" s="448" t="s">
        <v>264</v>
      </c>
      <c r="B7" s="448"/>
      <c r="C7" s="448"/>
      <c r="D7" s="448"/>
      <c r="E7" s="448"/>
      <c r="F7" s="448"/>
      <c r="G7" s="448"/>
      <c r="H7" s="448"/>
      <c r="I7" s="448"/>
      <c r="J7" s="448"/>
      <c r="K7" s="448"/>
    </row>
    <row r="8" spans="1:11" ht="12" customHeight="1" x14ac:dyDescent="0.2">
      <c r="A8" s="78"/>
      <c r="B8" s="78"/>
      <c r="C8" s="78"/>
      <c r="D8" s="78"/>
      <c r="E8" s="78"/>
      <c r="F8" s="78"/>
      <c r="G8" s="78"/>
      <c r="H8" s="78"/>
      <c r="I8" s="78"/>
      <c r="J8" s="78"/>
      <c r="K8" s="78"/>
    </row>
    <row r="9" spans="1:11" ht="14.25" x14ac:dyDescent="0.2">
      <c r="A9" s="448" t="s">
        <v>265</v>
      </c>
      <c r="B9" s="448"/>
      <c r="C9" s="448"/>
      <c r="D9" s="448"/>
      <c r="E9" s="448"/>
      <c r="F9" s="448"/>
      <c r="G9" s="448"/>
      <c r="H9" s="448"/>
      <c r="I9" s="448"/>
      <c r="J9" s="448"/>
      <c r="K9" s="448"/>
    </row>
    <row r="10" spans="1:11" ht="19.5" customHeight="1" x14ac:dyDescent="0.2">
      <c r="A10" s="78"/>
      <c r="B10" s="78"/>
      <c r="C10" s="78"/>
      <c r="D10" s="78"/>
      <c r="E10" s="78"/>
      <c r="F10" s="78"/>
      <c r="G10" s="78"/>
      <c r="H10" s="78"/>
      <c r="I10" s="78"/>
      <c r="J10" s="78"/>
      <c r="K10" s="78"/>
    </row>
    <row r="11" spans="1:11" s="131" customFormat="1" ht="14.25" x14ac:dyDescent="0.2">
      <c r="A11" s="449" t="s">
        <v>75</v>
      </c>
      <c r="B11" s="449"/>
      <c r="C11" s="449"/>
      <c r="D11" s="449"/>
      <c r="E11" s="449"/>
      <c r="F11" s="450"/>
      <c r="G11" s="130"/>
      <c r="H11" s="130"/>
      <c r="I11" s="130"/>
      <c r="J11" s="130"/>
      <c r="K11" s="130"/>
    </row>
    <row r="12" spans="1:11" ht="9" customHeight="1" x14ac:dyDescent="0.2">
      <c r="A12" s="447"/>
      <c r="B12" s="448"/>
      <c r="C12" s="448"/>
      <c r="D12" s="448"/>
      <c r="E12" s="448"/>
      <c r="F12" s="448"/>
      <c r="G12" s="448"/>
      <c r="H12" s="448"/>
      <c r="I12" s="448"/>
      <c r="J12" s="448"/>
      <c r="K12" s="448"/>
    </row>
    <row r="13" spans="1:11" ht="23.25" customHeight="1" x14ac:dyDescent="0.2">
      <c r="A13" s="447" t="s">
        <v>143</v>
      </c>
      <c r="B13" s="448"/>
      <c r="C13" s="448"/>
      <c r="D13" s="448"/>
      <c r="E13" s="448"/>
      <c r="F13" s="448"/>
      <c r="G13" s="448"/>
      <c r="H13" s="448"/>
      <c r="I13" s="448"/>
      <c r="J13" s="448"/>
      <c r="K13" s="448"/>
    </row>
    <row r="14" spans="1:11" ht="23.25" customHeight="1" x14ac:dyDescent="0.2">
      <c r="A14" s="126" t="s">
        <v>144</v>
      </c>
      <c r="B14" s="127"/>
      <c r="C14" s="127"/>
      <c r="D14" s="127"/>
      <c r="E14" s="127"/>
      <c r="F14" s="127"/>
      <c r="G14" s="127"/>
      <c r="H14" s="127"/>
      <c r="I14" s="127"/>
      <c r="J14" s="127"/>
      <c r="K14" s="127"/>
    </row>
    <row r="15" spans="1:11" ht="23.25" customHeight="1" x14ac:dyDescent="0.2">
      <c r="A15" s="447" t="s">
        <v>266</v>
      </c>
      <c r="B15" s="448"/>
      <c r="C15" s="448"/>
      <c r="D15" s="448"/>
      <c r="E15" s="448"/>
      <c r="F15" s="448"/>
      <c r="G15" s="448"/>
      <c r="H15" s="448"/>
      <c r="I15" s="448"/>
      <c r="J15" s="448"/>
      <c r="K15" s="448"/>
    </row>
    <row r="16" spans="1:11" ht="24.75" customHeight="1" x14ac:dyDescent="0.2">
      <c r="A16" s="447" t="s">
        <v>267</v>
      </c>
      <c r="B16" s="448"/>
      <c r="C16" s="448"/>
      <c r="D16" s="448"/>
      <c r="E16" s="448"/>
      <c r="F16" s="448"/>
      <c r="G16" s="448"/>
      <c r="H16" s="448"/>
      <c r="I16" s="448"/>
      <c r="J16" s="448"/>
      <c r="K16" s="448"/>
    </row>
    <row r="17" spans="1:11" ht="21" customHeight="1" x14ac:dyDescent="0.2">
      <c r="A17" s="447" t="s">
        <v>146</v>
      </c>
      <c r="B17" s="448"/>
      <c r="C17" s="448"/>
      <c r="D17" s="448"/>
      <c r="E17" s="448"/>
      <c r="F17" s="448"/>
      <c r="G17" s="448"/>
      <c r="H17" s="448"/>
      <c r="I17" s="448"/>
      <c r="J17" s="448"/>
      <c r="K17" s="448"/>
    </row>
    <row r="18" spans="1:11" ht="19.5" customHeight="1" x14ac:dyDescent="0.2">
      <c r="A18" s="447" t="s">
        <v>268</v>
      </c>
      <c r="B18" s="448"/>
      <c r="C18" s="448"/>
      <c r="D18" s="448"/>
      <c r="E18" s="448"/>
      <c r="F18" s="448"/>
      <c r="G18" s="448"/>
      <c r="H18" s="448"/>
      <c r="I18" s="448"/>
      <c r="J18" s="448"/>
      <c r="K18" s="448"/>
    </row>
    <row r="19" spans="1:11" ht="21.75" customHeight="1" x14ac:dyDescent="0.2">
      <c r="A19" s="447" t="s">
        <v>145</v>
      </c>
      <c r="B19" s="448"/>
      <c r="C19" s="448"/>
      <c r="D19" s="448"/>
      <c r="E19" s="448"/>
      <c r="F19" s="448"/>
      <c r="G19" s="448"/>
      <c r="H19" s="448"/>
      <c r="I19" s="448"/>
      <c r="J19" s="448"/>
      <c r="K19" s="448"/>
    </row>
    <row r="20" spans="1:11" ht="24.75" customHeight="1" x14ac:dyDescent="0.2">
      <c r="A20" s="447" t="s">
        <v>76</v>
      </c>
      <c r="B20" s="448"/>
      <c r="C20" s="448"/>
      <c r="D20" s="448"/>
      <c r="E20" s="448"/>
      <c r="F20" s="448"/>
      <c r="G20" s="448"/>
      <c r="H20" s="448"/>
      <c r="I20" s="448"/>
      <c r="J20" s="448"/>
      <c r="K20" s="448"/>
    </row>
    <row r="21" spans="1:11" ht="23.25" customHeight="1" x14ac:dyDescent="0.2">
      <c r="A21" s="447" t="s">
        <v>147</v>
      </c>
      <c r="B21" s="448"/>
      <c r="C21" s="448"/>
      <c r="D21" s="448"/>
      <c r="E21" s="448"/>
      <c r="F21" s="448"/>
      <c r="G21" s="448"/>
      <c r="H21" s="448"/>
      <c r="I21" s="448"/>
      <c r="J21" s="448"/>
      <c r="K21" s="448"/>
    </row>
    <row r="22" spans="1:11" ht="15" customHeight="1" x14ac:dyDescent="0.2">
      <c r="A22" s="78"/>
      <c r="B22" s="78"/>
      <c r="C22" s="78"/>
      <c r="D22" s="78"/>
      <c r="E22" s="78"/>
      <c r="F22" s="78"/>
      <c r="G22" s="78"/>
      <c r="H22" s="78"/>
      <c r="I22" s="78"/>
      <c r="J22" s="78"/>
      <c r="K22" s="78"/>
    </row>
    <row r="23" spans="1:11" ht="17.25" customHeight="1" x14ac:dyDescent="0.2">
      <c r="A23" s="452" t="s">
        <v>74</v>
      </c>
      <c r="B23" s="452"/>
      <c r="C23" s="452"/>
      <c r="D23" s="452"/>
      <c r="E23" s="452"/>
      <c r="F23" s="452"/>
      <c r="G23" s="452"/>
      <c r="H23" s="452"/>
      <c r="I23" s="452"/>
      <c r="J23" s="452"/>
      <c r="K23" s="452"/>
    </row>
    <row r="24" spans="1:11" ht="30" customHeight="1" x14ac:dyDescent="0.2">
      <c r="A24" s="451" t="s">
        <v>138</v>
      </c>
      <c r="B24" s="451"/>
      <c r="C24" s="451"/>
      <c r="D24" s="451"/>
      <c r="E24" s="451"/>
      <c r="F24" s="451"/>
      <c r="G24" s="451" t="s">
        <v>139</v>
      </c>
      <c r="H24" s="451"/>
      <c r="I24" s="451"/>
      <c r="J24" s="451"/>
      <c r="K24" s="451"/>
    </row>
    <row r="25" spans="1:11" ht="37.5" customHeight="1" x14ac:dyDescent="0.2">
      <c r="A25" s="451" t="s">
        <v>141</v>
      </c>
      <c r="B25" s="451"/>
      <c r="C25" s="451"/>
      <c r="D25" s="451"/>
      <c r="E25" s="451"/>
      <c r="F25" s="451"/>
      <c r="G25" s="451" t="s">
        <v>140</v>
      </c>
      <c r="H25" s="451"/>
      <c r="I25" s="451"/>
      <c r="J25" s="451"/>
      <c r="K25" s="451"/>
    </row>
    <row r="26" spans="1:11" ht="30.75" customHeight="1" x14ac:dyDescent="0.2">
      <c r="A26" s="451" t="s">
        <v>142</v>
      </c>
      <c r="B26" s="451"/>
      <c r="C26" s="451"/>
      <c r="D26" s="451"/>
      <c r="E26" s="451"/>
      <c r="F26" s="451"/>
      <c r="G26" s="128"/>
      <c r="H26" s="128"/>
      <c r="I26" s="128"/>
      <c r="J26" s="128"/>
      <c r="K26" s="128"/>
    </row>
  </sheetData>
  <sheetProtection password="AA36" sheet="1" objects="1" scenarios="1" selectLockedCells="1"/>
  <mergeCells count="25">
    <mergeCell ref="A26:F26"/>
    <mergeCell ref="A21:K21"/>
    <mergeCell ref="A23:K23"/>
    <mergeCell ref="A24:F24"/>
    <mergeCell ref="G24:K24"/>
    <mergeCell ref="A25:F25"/>
    <mergeCell ref="G25:K25"/>
    <mergeCell ref="A19:K19"/>
    <mergeCell ref="A20:K20"/>
    <mergeCell ref="A18:K18"/>
    <mergeCell ref="A7:K7"/>
    <mergeCell ref="A9:K9"/>
    <mergeCell ref="A11:F11"/>
    <mergeCell ref="A12:K12"/>
    <mergeCell ref="A13:K13"/>
    <mergeCell ref="A15:K15"/>
    <mergeCell ref="A16:K16"/>
    <mergeCell ref="A17:K17"/>
    <mergeCell ref="B4:C4"/>
    <mergeCell ref="H4:K4"/>
    <mergeCell ref="C2:D2"/>
    <mergeCell ref="E2:F2"/>
    <mergeCell ref="C3:D3"/>
    <mergeCell ref="E3:F3"/>
    <mergeCell ref="H3:K3"/>
  </mergeCells>
  <conditionalFormatting sqref="B4:C4 C2:F2">
    <cfRule type="cellIs" dxfId="4" priority="1" operator="equal">
      <formula>0</formula>
    </cfRule>
  </conditionalFormatting>
  <printOptions horizontalCentered="1"/>
  <pageMargins left="0" right="0" top="0.75" bottom="0" header="0.25" footer="0"/>
  <pageSetup orientation="portrait" horizontalDpi="4294967294" verticalDpi="4294967294" r:id="rId1"/>
  <headerFooter>
    <oddHeader>&amp;C&amp;"HelveticaNeueLT Pro 45 Lt,Regular"&amp;11Employer Verification of Income&amp;R&amp;G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102"/>
  <sheetViews>
    <sheetView showGridLines="0" zoomScaleNormal="100" workbookViewId="0">
      <selection activeCell="F19" sqref="F19:G19"/>
    </sheetView>
  </sheetViews>
  <sheetFormatPr defaultRowHeight="12.75" x14ac:dyDescent="0.2"/>
  <cols>
    <col min="1" max="1" width="11.7109375" style="27" customWidth="1"/>
    <col min="2" max="2" width="12" style="27" customWidth="1"/>
    <col min="3" max="3" width="9.7109375" style="27" bestFit="1" customWidth="1"/>
    <col min="4" max="4" width="9.7109375" style="27" customWidth="1"/>
    <col min="5" max="5" width="12.28515625" style="27" customWidth="1"/>
    <col min="6" max="6" width="6.7109375" style="27" customWidth="1"/>
    <col min="7" max="7" width="8.7109375" style="27" bestFit="1" customWidth="1"/>
    <col min="8" max="8" width="14.42578125" customWidth="1"/>
    <col min="9" max="9" width="14" customWidth="1"/>
    <col min="10" max="10" width="9.28515625" hidden="1" customWidth="1"/>
  </cols>
  <sheetData>
    <row r="1" spans="1:10" ht="22.5" customHeight="1" x14ac:dyDescent="0.2"/>
    <row r="2" spans="1:10" ht="14.25" x14ac:dyDescent="0.2">
      <c r="A2" s="2" t="s">
        <v>25</v>
      </c>
      <c r="B2" s="454">
        <f>'Check Request'!$B$6</f>
        <v>0</v>
      </c>
      <c r="C2" s="455"/>
      <c r="D2" s="454">
        <f>'Check Request'!$D$6</f>
        <v>0</v>
      </c>
      <c r="E2" s="455"/>
      <c r="F2" s="7" t="s">
        <v>15</v>
      </c>
      <c r="G2" s="26">
        <f>'Check Request'!$H$6</f>
        <v>0</v>
      </c>
      <c r="J2" s="8">
        <f>'Justification Sheet'!F7</f>
        <v>0</v>
      </c>
    </row>
    <row r="3" spans="1:10" ht="15" x14ac:dyDescent="0.2">
      <c r="A3" s="2"/>
      <c r="B3" s="21"/>
      <c r="C3" s="22"/>
      <c r="D3" s="23"/>
      <c r="E3" s="9"/>
      <c r="F3" s="7"/>
      <c r="G3" s="10"/>
    </row>
    <row r="4" spans="1:10" ht="13.5" customHeight="1" x14ac:dyDescent="0.2">
      <c r="A4" s="11"/>
      <c r="B4" s="11"/>
      <c r="C4" s="11"/>
      <c r="D4" s="11"/>
      <c r="E4" s="11"/>
      <c r="F4" s="12"/>
      <c r="G4" s="12"/>
      <c r="H4" s="13"/>
    </row>
    <row r="5" spans="1:10" ht="32.25" customHeight="1" x14ac:dyDescent="0.2">
      <c r="A5" s="511" t="s">
        <v>131</v>
      </c>
      <c r="B5" s="512"/>
      <c r="C5" s="512"/>
      <c r="D5" s="512"/>
      <c r="E5" s="512"/>
      <c r="F5" s="512"/>
      <c r="G5" s="512"/>
    </row>
    <row r="6" spans="1:10" ht="9" customHeight="1" x14ac:dyDescent="0.2"/>
    <row r="7" spans="1:10" ht="8.25" customHeight="1" x14ac:dyDescent="0.2">
      <c r="A7" s="14"/>
      <c r="B7" s="14"/>
      <c r="C7" s="14"/>
      <c r="D7" s="14"/>
      <c r="E7" s="14"/>
      <c r="F7" s="15"/>
      <c r="G7" s="15"/>
    </row>
    <row r="8" spans="1:10" ht="13.5" customHeight="1" x14ac:dyDescent="0.2">
      <c r="A8" s="518" t="s">
        <v>94</v>
      </c>
      <c r="B8" s="518"/>
      <c r="C8" s="518"/>
      <c r="D8" s="518"/>
      <c r="E8" s="518"/>
      <c r="F8" s="518"/>
      <c r="G8" s="518"/>
    </row>
    <row r="9" spans="1:10" ht="13.5" customHeight="1" x14ac:dyDescent="0.2">
      <c r="A9" s="519" t="s">
        <v>58</v>
      </c>
      <c r="B9" s="520"/>
      <c r="C9" s="520"/>
      <c r="D9" s="520"/>
      <c r="E9" s="521"/>
      <c r="F9" s="522">
        <f>'Check Request'!H11</f>
        <v>0</v>
      </c>
      <c r="G9" s="523"/>
    </row>
    <row r="10" spans="1:10" s="27" customFormat="1" ht="13.5" customHeight="1" x14ac:dyDescent="0.2">
      <c r="A10" s="517" t="s">
        <v>51</v>
      </c>
      <c r="B10" s="517"/>
      <c r="C10" s="517"/>
      <c r="D10" s="517"/>
      <c r="E10" s="517"/>
      <c r="F10" s="534"/>
      <c r="G10" s="534"/>
    </row>
    <row r="11" spans="1:10" ht="15.75" customHeight="1" x14ac:dyDescent="0.2">
      <c r="A11" s="470" t="s">
        <v>132</v>
      </c>
      <c r="B11" s="471"/>
      <c r="C11" s="471"/>
      <c r="D11" s="471"/>
      <c r="E11" s="472"/>
      <c r="F11" s="524"/>
      <c r="G11" s="525"/>
      <c r="H11" s="16"/>
    </row>
    <row r="12" spans="1:10" s="27" customFormat="1" ht="15.75" customHeight="1" x14ac:dyDescent="0.2">
      <c r="A12" s="470" t="s">
        <v>99</v>
      </c>
      <c r="B12" s="526"/>
      <c r="C12" s="526"/>
      <c r="D12" s="526"/>
      <c r="E12" s="527"/>
      <c r="F12" s="459"/>
      <c r="G12" s="473"/>
      <c r="H12" s="16"/>
    </row>
    <row r="13" spans="1:10" s="27" customFormat="1" ht="29.25" customHeight="1" thickBot="1" x14ac:dyDescent="0.25">
      <c r="A13" s="535" t="s">
        <v>133</v>
      </c>
      <c r="B13" s="536"/>
      <c r="C13" s="536"/>
      <c r="D13" s="536"/>
      <c r="E13" s="537"/>
      <c r="F13" s="538"/>
      <c r="G13" s="539"/>
      <c r="H13" s="16"/>
    </row>
    <row r="14" spans="1:10" s="27" customFormat="1" ht="15.75" customHeight="1" x14ac:dyDescent="0.2">
      <c r="A14" s="499" t="s">
        <v>199</v>
      </c>
      <c r="B14" s="500"/>
      <c r="C14" s="500"/>
      <c r="D14" s="500"/>
      <c r="E14" s="501"/>
      <c r="F14" s="515"/>
      <c r="G14" s="540"/>
      <c r="H14" s="16"/>
    </row>
    <row r="15" spans="1:10" s="27" customFormat="1" ht="15.75" customHeight="1" x14ac:dyDescent="0.2">
      <c r="A15" s="470" t="s">
        <v>72</v>
      </c>
      <c r="B15" s="526"/>
      <c r="C15" s="526"/>
      <c r="D15" s="526"/>
      <c r="E15" s="527"/>
      <c r="F15" s="497"/>
      <c r="G15" s="498"/>
      <c r="H15" s="16"/>
    </row>
    <row r="16" spans="1:10" s="27" customFormat="1" ht="15.75" customHeight="1" x14ac:dyDescent="0.2">
      <c r="A16" s="227" t="s">
        <v>196</v>
      </c>
      <c r="B16" s="228"/>
      <c r="C16" s="228"/>
      <c r="D16" s="228"/>
      <c r="E16" s="229"/>
      <c r="F16" s="497"/>
      <c r="G16" s="498"/>
      <c r="H16" s="16"/>
    </row>
    <row r="17" spans="1:8" ht="15.75" customHeight="1" thickBot="1" x14ac:dyDescent="0.25">
      <c r="A17" s="529" t="s">
        <v>134</v>
      </c>
      <c r="B17" s="530"/>
      <c r="C17" s="530"/>
      <c r="D17" s="530"/>
      <c r="E17" s="531"/>
      <c r="F17" s="497"/>
      <c r="G17" s="498"/>
      <c r="H17" s="16"/>
    </row>
    <row r="18" spans="1:8" s="3" customFormat="1" ht="15.75" customHeight="1" x14ac:dyDescent="0.2">
      <c r="A18" s="499" t="s">
        <v>52</v>
      </c>
      <c r="B18" s="500"/>
      <c r="C18" s="500"/>
      <c r="D18" s="500"/>
      <c r="E18" s="501"/>
      <c r="F18" s="497"/>
      <c r="G18" s="498"/>
      <c r="H18" s="17"/>
    </row>
    <row r="19" spans="1:8" s="3" customFormat="1" ht="15.75" customHeight="1" x14ac:dyDescent="0.2">
      <c r="A19" s="470" t="s">
        <v>53</v>
      </c>
      <c r="B19" s="526"/>
      <c r="C19" s="526"/>
      <c r="D19" s="526"/>
      <c r="E19" s="527"/>
      <c r="F19" s="497"/>
      <c r="G19" s="528"/>
      <c r="H19" s="17"/>
    </row>
    <row r="20" spans="1:8" s="3" customFormat="1" ht="15.75" customHeight="1" thickBot="1" x14ac:dyDescent="0.25">
      <c r="A20" s="529" t="s">
        <v>135</v>
      </c>
      <c r="B20" s="532"/>
      <c r="C20" s="532"/>
      <c r="D20" s="532"/>
      <c r="E20" s="533"/>
      <c r="F20" s="509"/>
      <c r="G20" s="510"/>
      <c r="H20" s="17"/>
    </row>
    <row r="21" spans="1:8" s="3" customFormat="1" ht="15.75" customHeight="1" x14ac:dyDescent="0.2">
      <c r="A21" s="499" t="s">
        <v>136</v>
      </c>
      <c r="B21" s="513"/>
      <c r="C21" s="513"/>
      <c r="D21" s="513"/>
      <c r="E21" s="514"/>
      <c r="F21" s="515"/>
      <c r="G21" s="516"/>
      <c r="H21" s="17"/>
    </row>
    <row r="22" spans="1:8" ht="15.75" customHeight="1" x14ac:dyDescent="0.2">
      <c r="A22" s="470" t="s">
        <v>159</v>
      </c>
      <c r="B22" s="471"/>
      <c r="C22" s="471"/>
      <c r="D22" s="471"/>
      <c r="E22" s="472"/>
      <c r="F22" s="497"/>
      <c r="G22" s="498"/>
      <c r="H22" s="16"/>
    </row>
    <row r="23" spans="1:8" s="27" customFormat="1" ht="15.75" customHeight="1" thickBot="1" x14ac:dyDescent="0.25">
      <c r="A23" s="230" t="s">
        <v>189</v>
      </c>
      <c r="B23" s="231"/>
      <c r="C23" s="231"/>
      <c r="D23" s="231"/>
      <c r="E23" s="232"/>
      <c r="F23" s="509"/>
      <c r="G23" s="510"/>
      <c r="H23" s="16"/>
    </row>
    <row r="24" spans="1:8" ht="15.75" customHeight="1" x14ac:dyDescent="0.2">
      <c r="A24" s="499" t="s">
        <v>54</v>
      </c>
      <c r="B24" s="500"/>
      <c r="C24" s="500"/>
      <c r="D24" s="500"/>
      <c r="E24" s="501"/>
      <c r="F24" s="502"/>
      <c r="G24" s="503"/>
      <c r="H24" s="16"/>
    </row>
    <row r="25" spans="1:8" s="3" customFormat="1" ht="28.9" customHeight="1" x14ac:dyDescent="0.2">
      <c r="A25" s="504" t="s">
        <v>101</v>
      </c>
      <c r="B25" s="505"/>
      <c r="C25" s="505"/>
      <c r="D25" s="505"/>
      <c r="E25" s="506"/>
      <c r="F25" s="507">
        <f>SUM('Check Request'!H12)*200</f>
        <v>0</v>
      </c>
      <c r="G25" s="508"/>
      <c r="H25" s="17"/>
    </row>
    <row r="26" spans="1:8" ht="15.75" customHeight="1" x14ac:dyDescent="0.2">
      <c r="A26" s="470" t="s">
        <v>55</v>
      </c>
      <c r="B26" s="471"/>
      <c r="C26" s="471"/>
      <c r="D26" s="471"/>
      <c r="E26" s="472"/>
      <c r="F26" s="459"/>
      <c r="G26" s="473"/>
      <c r="H26" s="16"/>
    </row>
    <row r="27" spans="1:8" s="3" customFormat="1" ht="15.75" customHeight="1" x14ac:dyDescent="0.2">
      <c r="A27" s="470" t="s">
        <v>160</v>
      </c>
      <c r="B27" s="471"/>
      <c r="C27" s="471"/>
      <c r="D27" s="471"/>
      <c r="E27" s="472"/>
      <c r="F27" s="459"/>
      <c r="G27" s="473"/>
      <c r="H27" s="17"/>
    </row>
    <row r="28" spans="1:8" s="3" customFormat="1" ht="15.75" customHeight="1" x14ac:dyDescent="0.2">
      <c r="A28" s="470" t="s">
        <v>56</v>
      </c>
      <c r="B28" s="471"/>
      <c r="C28" s="471"/>
      <c r="D28" s="471"/>
      <c r="E28" s="472"/>
      <c r="F28" s="459"/>
      <c r="G28" s="473"/>
      <c r="H28" s="17"/>
    </row>
    <row r="29" spans="1:8" ht="45.75" customHeight="1" thickBot="1" x14ac:dyDescent="0.25">
      <c r="A29" s="461" t="s">
        <v>161</v>
      </c>
      <c r="B29" s="462"/>
      <c r="C29" s="462"/>
      <c r="D29" s="462"/>
      <c r="E29" s="463"/>
      <c r="F29" s="464"/>
      <c r="G29" s="465"/>
      <c r="H29" s="1"/>
    </row>
    <row r="30" spans="1:8" ht="15.75" customHeight="1" thickBot="1" x14ac:dyDescent="0.25">
      <c r="A30" s="466"/>
      <c r="B30" s="467"/>
      <c r="C30" s="467"/>
      <c r="D30" s="467"/>
      <c r="E30" s="468"/>
      <c r="F30" s="459"/>
      <c r="G30" s="469"/>
      <c r="H30" s="1"/>
    </row>
    <row r="31" spans="1:8" ht="15.75" customHeight="1" thickTop="1" x14ac:dyDescent="0.2">
      <c r="A31" s="456"/>
      <c r="B31" s="457"/>
      <c r="C31" s="457"/>
      <c r="D31" s="457"/>
      <c r="E31" s="458"/>
      <c r="F31" s="459"/>
      <c r="G31" s="460"/>
      <c r="H31" s="476" t="s">
        <v>162</v>
      </c>
    </row>
    <row r="32" spans="1:8" ht="9" customHeight="1" thickBot="1" x14ac:dyDescent="0.25">
      <c r="A32" s="222"/>
      <c r="B32" s="222"/>
      <c r="C32" s="222"/>
      <c r="D32" s="222"/>
      <c r="E32" s="222"/>
      <c r="F32" s="18"/>
      <c r="G32" s="18"/>
      <c r="H32" s="477"/>
    </row>
    <row r="33" spans="1:10" ht="16.5" customHeight="1" thickBot="1" x14ac:dyDescent="0.25">
      <c r="A33" s="222"/>
      <c r="B33" s="222"/>
      <c r="C33" s="478" t="s">
        <v>57</v>
      </c>
      <c r="D33" s="479"/>
      <c r="E33" s="480"/>
      <c r="F33" s="481">
        <f>SUM(F11:G31)</f>
        <v>0</v>
      </c>
      <c r="G33" s="482"/>
      <c r="H33" s="477"/>
      <c r="I33" s="4"/>
      <c r="J33" s="4"/>
    </row>
    <row r="34" spans="1:10" ht="10.5" customHeight="1" x14ac:dyDescent="0.2">
      <c r="A34" s="222"/>
      <c r="B34" s="222"/>
      <c r="C34" s="224"/>
      <c r="D34" s="225"/>
      <c r="E34" s="19"/>
      <c r="F34" s="226"/>
      <c r="G34" s="226"/>
      <c r="H34" s="477"/>
      <c r="I34" s="4"/>
      <c r="J34" s="4"/>
    </row>
    <row r="35" spans="1:10" ht="17.25" customHeight="1" x14ac:dyDescent="0.2">
      <c r="A35" s="483" t="s">
        <v>163</v>
      </c>
      <c r="B35" s="484"/>
      <c r="C35" s="484"/>
      <c r="D35" s="484"/>
      <c r="E35" s="485"/>
      <c r="F35" s="488">
        <f>(F33-F9)</f>
        <v>0</v>
      </c>
      <c r="G35" s="489"/>
      <c r="H35" s="492">
        <f>SUM(F35:G35)</f>
        <v>0</v>
      </c>
      <c r="I35" s="4"/>
      <c r="J35" s="4"/>
    </row>
    <row r="36" spans="1:10" ht="13.5" customHeight="1" thickBot="1" x14ac:dyDescent="0.25">
      <c r="A36" s="486"/>
      <c r="B36" s="486"/>
      <c r="C36" s="486"/>
      <c r="D36" s="486"/>
      <c r="E36" s="487"/>
      <c r="F36" s="490"/>
      <c r="G36" s="491"/>
      <c r="H36" s="493"/>
      <c r="I36" s="4"/>
      <c r="J36" s="4"/>
    </row>
    <row r="37" spans="1:10" ht="45" customHeight="1" thickTop="1" x14ac:dyDescent="0.2">
      <c r="A37" s="494" t="s">
        <v>164</v>
      </c>
      <c r="B37" s="495"/>
      <c r="C37" s="495"/>
      <c r="D37" s="495"/>
      <c r="E37" s="495"/>
      <c r="F37" s="495"/>
      <c r="G37" s="495"/>
    </row>
    <row r="38" spans="1:10" ht="13.5" customHeight="1" x14ac:dyDescent="0.2">
      <c r="A38" s="222"/>
      <c r="B38" s="222"/>
      <c r="C38" s="224"/>
      <c r="D38" s="225"/>
      <c r="E38" s="19"/>
      <c r="F38" s="226"/>
      <c r="G38" s="226"/>
    </row>
    <row r="39" spans="1:10" ht="13.5" customHeight="1" x14ac:dyDescent="0.2">
      <c r="A39" s="474"/>
      <c r="B39" s="475"/>
      <c r="C39" s="475"/>
      <c r="D39" s="475"/>
      <c r="E39" s="475"/>
      <c r="F39" s="496"/>
      <c r="G39" s="496"/>
    </row>
    <row r="40" spans="1:10" ht="13.5" customHeight="1" x14ac:dyDescent="0.2">
      <c r="A40" s="222"/>
      <c r="B40" s="222"/>
      <c r="C40" s="20"/>
      <c r="D40" s="6"/>
      <c r="E40" s="223"/>
      <c r="F40" s="226"/>
      <c r="G40" s="226"/>
    </row>
    <row r="41" spans="1:10" ht="13.5" customHeight="1" x14ac:dyDescent="0.2">
      <c r="A41" s="222"/>
      <c r="B41" s="222"/>
      <c r="C41" s="20"/>
      <c r="D41" s="6"/>
      <c r="E41" s="223"/>
      <c r="F41" s="226"/>
      <c r="G41" s="226"/>
    </row>
    <row r="42" spans="1:10" ht="13.5" customHeight="1" x14ac:dyDescent="0.2">
      <c r="A42" s="222"/>
      <c r="B42" s="222"/>
      <c r="C42" s="20"/>
      <c r="D42" s="6"/>
      <c r="E42" s="223"/>
      <c r="F42" s="226"/>
      <c r="G42" s="226"/>
    </row>
    <row r="43" spans="1:10" ht="13.5" customHeight="1" x14ac:dyDescent="0.2">
      <c r="A43" s="222"/>
      <c r="B43" s="222"/>
      <c r="C43" s="222"/>
      <c r="D43" s="222"/>
      <c r="E43" s="222"/>
      <c r="F43" s="222"/>
      <c r="G43" s="222"/>
    </row>
    <row r="44" spans="1:10" ht="13.5" customHeight="1" x14ac:dyDescent="0.2">
      <c r="A44" s="453"/>
      <c r="B44" s="453"/>
      <c r="C44" s="453"/>
      <c r="D44" s="453"/>
      <c r="E44" s="453"/>
      <c r="F44" s="453"/>
      <c r="G44" s="453"/>
    </row>
    <row r="45" spans="1:10" ht="13.5" customHeight="1" x14ac:dyDescent="0.2">
      <c r="A45" s="222"/>
      <c r="B45" s="222"/>
      <c r="C45" s="222"/>
      <c r="D45" s="222"/>
      <c r="E45" s="222"/>
      <c r="F45" s="222"/>
      <c r="G45" s="222"/>
    </row>
    <row r="46" spans="1:10" ht="13.5" customHeight="1" x14ac:dyDescent="0.2">
      <c r="A46" s="222"/>
      <c r="B46" s="222"/>
      <c r="C46" s="222"/>
      <c r="D46" s="222"/>
      <c r="E46" s="222"/>
      <c r="F46" s="222"/>
      <c r="G46" s="222"/>
    </row>
    <row r="47" spans="1:10" ht="13.5" customHeight="1" x14ac:dyDescent="0.2">
      <c r="A47" s="222"/>
      <c r="B47" s="222"/>
      <c r="C47" s="222"/>
      <c r="D47" s="222"/>
      <c r="E47" s="222"/>
      <c r="F47" s="222"/>
      <c r="G47" s="222"/>
    </row>
    <row r="48" spans="1:10" ht="13.5" customHeight="1" x14ac:dyDescent="0.2">
      <c r="A48" s="222"/>
      <c r="B48" s="222"/>
      <c r="C48" s="222"/>
      <c r="D48" s="222"/>
      <c r="E48" s="222"/>
      <c r="F48" s="222"/>
      <c r="G48" s="222"/>
    </row>
    <row r="49" spans="1:7" ht="13.5" customHeight="1" x14ac:dyDescent="0.2">
      <c r="A49" s="222"/>
      <c r="B49" s="222"/>
      <c r="C49" s="222"/>
      <c r="D49" s="222"/>
      <c r="E49" s="222"/>
      <c r="F49" s="222"/>
      <c r="G49" s="222"/>
    </row>
    <row r="50" spans="1:7" ht="13.5" customHeight="1" x14ac:dyDescent="0.2">
      <c r="A50" s="222"/>
      <c r="B50" s="222"/>
      <c r="C50" s="222"/>
      <c r="D50" s="222"/>
      <c r="E50" s="222"/>
      <c r="F50" s="222"/>
      <c r="G50" s="222"/>
    </row>
    <row r="51" spans="1:7" ht="13.5" customHeight="1" x14ac:dyDescent="0.2">
      <c r="A51" s="222"/>
      <c r="B51" s="222"/>
      <c r="C51" s="222"/>
      <c r="D51" s="222"/>
      <c r="E51" s="222"/>
      <c r="F51" s="222"/>
      <c r="G51" s="222"/>
    </row>
    <row r="52" spans="1:7" ht="13.5" customHeight="1" x14ac:dyDescent="0.2">
      <c r="A52" s="222"/>
      <c r="B52" s="222"/>
      <c r="C52" s="222"/>
      <c r="D52" s="222"/>
      <c r="E52" s="222"/>
      <c r="F52" s="222"/>
      <c r="G52" s="222"/>
    </row>
    <row r="53" spans="1:7" ht="13.5" customHeight="1" x14ac:dyDescent="0.2">
      <c r="A53" s="222"/>
      <c r="B53" s="222"/>
      <c r="C53" s="222"/>
      <c r="D53" s="222"/>
      <c r="E53" s="222"/>
      <c r="F53" s="222"/>
      <c r="G53" s="222"/>
    </row>
    <row r="54" spans="1:7" ht="13.5" customHeight="1" x14ac:dyDescent="0.2">
      <c r="A54" s="222"/>
      <c r="B54" s="222"/>
      <c r="C54" s="222"/>
      <c r="D54" s="222"/>
      <c r="E54" s="222"/>
      <c r="F54" s="222"/>
      <c r="G54" s="222"/>
    </row>
    <row r="55" spans="1:7" ht="13.5" customHeight="1" x14ac:dyDescent="0.2">
      <c r="A55" s="222"/>
      <c r="B55" s="222"/>
      <c r="C55" s="222"/>
      <c r="D55" s="222"/>
      <c r="E55" s="222"/>
      <c r="F55" s="222"/>
      <c r="G55" s="222"/>
    </row>
    <row r="56" spans="1:7" ht="13.5" customHeight="1" x14ac:dyDescent="0.2">
      <c r="A56" s="222"/>
      <c r="B56" s="222"/>
      <c r="C56" s="222"/>
      <c r="D56" s="222"/>
      <c r="E56" s="222"/>
      <c r="F56" s="222"/>
      <c r="G56" s="222"/>
    </row>
    <row r="57" spans="1:7" ht="13.5" customHeight="1" x14ac:dyDescent="0.2">
      <c r="A57" s="222"/>
      <c r="B57" s="222"/>
      <c r="C57" s="222"/>
      <c r="D57" s="222"/>
      <c r="E57" s="222"/>
      <c r="F57" s="222"/>
      <c r="G57" s="222"/>
    </row>
    <row r="58" spans="1:7" ht="13.5" customHeight="1" x14ac:dyDescent="0.2">
      <c r="A58" s="222"/>
      <c r="B58" s="222"/>
      <c r="C58" s="222"/>
      <c r="D58" s="222"/>
      <c r="E58" s="222"/>
      <c r="F58" s="222"/>
      <c r="G58" s="222"/>
    </row>
    <row r="59" spans="1:7" ht="13.5" customHeight="1" x14ac:dyDescent="0.2">
      <c r="A59" s="222"/>
      <c r="B59" s="222"/>
      <c r="C59" s="222"/>
      <c r="D59" s="222"/>
      <c r="E59" s="222"/>
      <c r="F59" s="222"/>
      <c r="G59" s="222"/>
    </row>
    <row r="60" spans="1:7" ht="13.5" customHeight="1" x14ac:dyDescent="0.2">
      <c r="A60" s="222"/>
      <c r="B60" s="222"/>
      <c r="C60" s="222"/>
      <c r="D60" s="222"/>
      <c r="E60" s="222"/>
      <c r="F60" s="222"/>
      <c r="G60" s="222"/>
    </row>
    <row r="61" spans="1:7" ht="13.5" customHeight="1" x14ac:dyDescent="0.2">
      <c r="A61" s="222"/>
      <c r="B61" s="222"/>
      <c r="C61" s="222"/>
      <c r="D61" s="222"/>
      <c r="E61" s="222"/>
      <c r="F61" s="222"/>
      <c r="G61" s="222"/>
    </row>
    <row r="62" spans="1:7" ht="13.5" customHeight="1" x14ac:dyDescent="0.2">
      <c r="A62" s="222"/>
      <c r="B62" s="222"/>
      <c r="C62" s="222"/>
      <c r="D62" s="222"/>
      <c r="E62" s="222"/>
      <c r="F62" s="222"/>
      <c r="G62" s="222"/>
    </row>
    <row r="63" spans="1:7" ht="13.5" customHeight="1" x14ac:dyDescent="0.2">
      <c r="A63" s="222"/>
      <c r="B63" s="222"/>
      <c r="C63" s="222"/>
      <c r="D63" s="222"/>
      <c r="E63" s="222"/>
      <c r="F63" s="222"/>
      <c r="G63" s="222"/>
    </row>
    <row r="64" spans="1:7" ht="13.5" customHeight="1" x14ac:dyDescent="0.2">
      <c r="A64" s="222"/>
      <c r="B64" s="222"/>
      <c r="C64" s="222"/>
      <c r="D64" s="222"/>
      <c r="E64" s="222"/>
      <c r="F64" s="222"/>
      <c r="G64" s="222"/>
    </row>
    <row r="65" spans="1:7" ht="13.5" customHeight="1" x14ac:dyDescent="0.2">
      <c r="A65" s="222"/>
      <c r="B65" s="222"/>
      <c r="C65" s="222"/>
      <c r="D65" s="222"/>
      <c r="E65" s="222"/>
      <c r="F65" s="222"/>
      <c r="G65" s="222"/>
    </row>
    <row r="66" spans="1:7" ht="13.5" customHeight="1" x14ac:dyDescent="0.2">
      <c r="A66" s="5"/>
      <c r="B66" s="5"/>
      <c r="C66" s="5"/>
      <c r="D66" s="5"/>
      <c r="E66" s="5"/>
      <c r="F66" s="5"/>
      <c r="G66" s="5"/>
    </row>
    <row r="67" spans="1:7" ht="13.5" customHeight="1" x14ac:dyDescent="0.2">
      <c r="A67" s="5"/>
      <c r="B67" s="5"/>
      <c r="C67" s="5"/>
      <c r="D67" s="5"/>
      <c r="E67" s="5"/>
      <c r="F67" s="5"/>
      <c r="G67" s="5"/>
    </row>
    <row r="68" spans="1:7" ht="13.5" customHeight="1" x14ac:dyDescent="0.2">
      <c r="A68" s="5"/>
      <c r="B68" s="5"/>
      <c r="C68" s="5"/>
      <c r="D68" s="5"/>
      <c r="E68" s="5"/>
      <c r="F68" s="5"/>
      <c r="G68" s="5"/>
    </row>
    <row r="69" spans="1:7" ht="13.5" customHeight="1" x14ac:dyDescent="0.2">
      <c r="A69" s="5"/>
      <c r="B69" s="5"/>
      <c r="C69" s="5"/>
      <c r="D69" s="5"/>
      <c r="E69" s="5"/>
      <c r="F69" s="5"/>
      <c r="G69" s="5"/>
    </row>
    <row r="70" spans="1:7" ht="13.5" customHeight="1" x14ac:dyDescent="0.2">
      <c r="A70" s="5"/>
      <c r="B70" s="5"/>
      <c r="C70" s="5"/>
      <c r="D70" s="5"/>
      <c r="E70" s="5"/>
      <c r="F70" s="5"/>
      <c r="G70" s="5"/>
    </row>
    <row r="71" spans="1:7" ht="13.5" customHeight="1" x14ac:dyDescent="0.2">
      <c r="A71" s="5"/>
      <c r="B71" s="5"/>
      <c r="C71" s="5"/>
      <c r="D71" s="5"/>
      <c r="E71" s="5"/>
      <c r="F71" s="5"/>
      <c r="G71" s="5"/>
    </row>
    <row r="72" spans="1:7" ht="13.5" customHeight="1" x14ac:dyDescent="0.2">
      <c r="A72" s="5"/>
      <c r="B72" s="5"/>
      <c r="C72" s="5"/>
      <c r="D72" s="5"/>
      <c r="E72" s="5"/>
      <c r="F72" s="5"/>
      <c r="G72" s="5"/>
    </row>
    <row r="73" spans="1:7" ht="13.5" customHeight="1" x14ac:dyDescent="0.2"/>
    <row r="74" spans="1:7" ht="13.5" customHeight="1" x14ac:dyDescent="0.2"/>
    <row r="75" spans="1:7" ht="13.5" customHeight="1" x14ac:dyDescent="0.2"/>
    <row r="76" spans="1:7" ht="13.5" customHeight="1" x14ac:dyDescent="0.2"/>
    <row r="77" spans="1:7" ht="13.5" customHeight="1" x14ac:dyDescent="0.2"/>
    <row r="78" spans="1:7" ht="13.5" customHeight="1" x14ac:dyDescent="0.2"/>
    <row r="79" spans="1:7" ht="13.5" customHeight="1" x14ac:dyDescent="0.2"/>
    <row r="80" spans="1:7"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sheetData>
  <sheetProtection password="AA36" sheet="1" objects="1" scenarios="1" selectLockedCells="1"/>
  <dataConsolidate/>
  <customSheetViews>
    <customSheetView guid="{761A298F-763A-4E6A-9D75-1A2AA33BEFD7}" scale="80" showGridLines="0" hiddenColumns="1">
      <selection activeCell="K19" sqref="K19"/>
      <pageMargins left="0.7" right="0.7" top="0.75" bottom="0.75" header="0.3" footer="0.3"/>
      <pageSetup orientation="portrait" r:id="rId1"/>
      <headerFooter>
        <oddHeader>&amp;C&amp;"HelveticaNeueLT Pro 45 Lt,Regular"&amp;11Housing Expense Form&amp;R&amp;G</oddHeader>
        <oddFooter>&amp;L&amp;8&amp;Z&amp;F&amp;A</oddFooter>
      </headerFooter>
    </customSheetView>
  </customSheetViews>
  <mergeCells count="59">
    <mergeCell ref="F10:G10"/>
    <mergeCell ref="F12:G12"/>
    <mergeCell ref="F20:G20"/>
    <mergeCell ref="A11:E11"/>
    <mergeCell ref="A12:E12"/>
    <mergeCell ref="A13:E13"/>
    <mergeCell ref="F13:G13"/>
    <mergeCell ref="A14:E14"/>
    <mergeCell ref="F14:G14"/>
    <mergeCell ref="A15:E15"/>
    <mergeCell ref="F15:G15"/>
    <mergeCell ref="F16:G16"/>
    <mergeCell ref="A5:G5"/>
    <mergeCell ref="A21:E21"/>
    <mergeCell ref="F21:G21"/>
    <mergeCell ref="A10:E10"/>
    <mergeCell ref="F8:G8"/>
    <mergeCell ref="A9:E9"/>
    <mergeCell ref="F9:G9"/>
    <mergeCell ref="F11:G11"/>
    <mergeCell ref="F17:G17"/>
    <mergeCell ref="A18:E18"/>
    <mergeCell ref="F18:G18"/>
    <mergeCell ref="A19:E19"/>
    <mergeCell ref="F19:G19"/>
    <mergeCell ref="A17:E17"/>
    <mergeCell ref="A20:E20"/>
    <mergeCell ref="A8:E8"/>
    <mergeCell ref="A37:G37"/>
    <mergeCell ref="F39:G39"/>
    <mergeCell ref="A22:E22"/>
    <mergeCell ref="F22:G22"/>
    <mergeCell ref="A24:E24"/>
    <mergeCell ref="F24:G24"/>
    <mergeCell ref="A25:E25"/>
    <mergeCell ref="F25:G25"/>
    <mergeCell ref="F23:G23"/>
    <mergeCell ref="H31:H34"/>
    <mergeCell ref="C33:E33"/>
    <mergeCell ref="F33:G33"/>
    <mergeCell ref="A35:E36"/>
    <mergeCell ref="F35:G36"/>
    <mergeCell ref="H35:H36"/>
    <mergeCell ref="A44:G44"/>
    <mergeCell ref="B2:C2"/>
    <mergeCell ref="D2:E2"/>
    <mergeCell ref="A31:E31"/>
    <mergeCell ref="F31:G31"/>
    <mergeCell ref="A29:E29"/>
    <mergeCell ref="F29:G29"/>
    <mergeCell ref="A30:E30"/>
    <mergeCell ref="F30:G30"/>
    <mergeCell ref="A28:E28"/>
    <mergeCell ref="F28:G28"/>
    <mergeCell ref="A26:E26"/>
    <mergeCell ref="F26:G26"/>
    <mergeCell ref="A27:E27"/>
    <mergeCell ref="F27:G27"/>
    <mergeCell ref="A39:E39"/>
  </mergeCells>
  <conditionalFormatting sqref="G2 B2 D2">
    <cfRule type="cellIs" dxfId="3" priority="1" operator="equal">
      <formula>0</formula>
    </cfRule>
  </conditionalFormatting>
  <dataValidations count="16">
    <dataValidation type="whole" operator="lessThanOrEqual" allowBlank="1" showInputMessage="1" showErrorMessage="1" errorTitle="Excess" error="Amount entered exceeds allowable amount for this item." sqref="F28:G28">
      <formula1>124</formula1>
    </dataValidation>
    <dataValidation type="whole" errorStyle="warning" operator="lessThanOrEqual" allowBlank="1" showErrorMessage="1" errorTitle="Excess" error="NOTE - A maximum of $50 per adult (16 years of age and older) is allowed for the phone." sqref="F26:G26">
      <formula1>50</formula1>
    </dataValidation>
    <dataValidation type="whole" allowBlank="1" showInputMessage="1" showErrorMessage="1" sqref="F27:G27">
      <formula1>0</formula1>
      <formula2>(50*4)</formula2>
    </dataValidation>
    <dataValidation allowBlank="1" errorTitle="Maximum Amount" error="THE AMOUNT ENTERED EXCEEDS THE MAXIMUM ALLOWABLE AMOUNT OF $100." sqref="F22:G22"/>
    <dataValidation type="whole" operator="lessThan" allowBlank="1" showInputMessage="1" showErrorMessage="1" sqref="I4">
      <formula1>51</formula1>
    </dataValidation>
    <dataValidation type="whole" allowBlank="1" showInputMessage="1" showErrorMessage="1" error="Please enter the Family Composition on the Calculations Sheet." sqref="F12:G13">
      <formula1>0</formula1>
      <formula2>J3*2000</formula2>
    </dataValidation>
    <dataValidation error="Please enter the Family Composition on the Calculations Sheet." sqref="F14:G14"/>
    <dataValidation allowBlank="1" errorTitle="Maximum Amount" error="THE AMOUNT ENTERED EXCEEDS THE MAXIMUM ALLOWABLE AMOUNT OF $50." sqref="F24:G24"/>
    <dataValidation allowBlank="1" error="Please enter the Family Composition on the Calculations Sheet." sqref="F15:G15 F16:G16"/>
    <dataValidation allowBlank="1" error="Please enter the Family Composition on the Calculations Sheet." sqref="F17:G17"/>
    <dataValidation allowBlank="1" sqref="F20:G20 F23:G23"/>
    <dataValidation allowBlank="1" showInputMessage="1" promptTitle="Warning" prompt="If the item listed increases the Maximum Allowable DCA request amount by more than $25, proof of the item should be included with the file." sqref="F30:G31"/>
    <dataValidation allowBlank="1" sqref="F18:G18"/>
    <dataValidation allowBlank="1" sqref="F21:G21"/>
    <dataValidation allowBlank="1" errorTitle="Maximum Amount" error="THE AMOUNT ENTERED EXCEEDS THE MAXIMUM ALLOWABLE AMOUNT OF $100." sqref="F19:G19"/>
    <dataValidation type="whole" allowBlank="1" error="Please enter the Family Composition on the Calculations Sheet." sqref="F11:G11">
      <formula1>0</formula1>
      <formula2>2000</formula2>
    </dataValidation>
  </dataValidations>
  <printOptions horizontalCentered="1"/>
  <pageMargins left="0" right="0" top="0.75" bottom="0" header="0.25" footer="0"/>
  <pageSetup orientation="portrait" horizontalDpi="4294967294" verticalDpi="4294967294" r:id="rId2"/>
  <headerFooter>
    <oddHeader>&amp;C&amp;"HelveticaNeueLT Pro 45 Lt,Regular"&amp;11Household Budget&amp;R&amp;G</oddHeader>
  </headerFooter>
  <drawing r:id="rId3"/>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L50"/>
  <sheetViews>
    <sheetView showGridLines="0" zoomScale="90" zoomScaleNormal="90" workbookViewId="0">
      <selection activeCell="A46" sqref="A46:H46"/>
    </sheetView>
  </sheetViews>
  <sheetFormatPr defaultRowHeight="12.75" x14ac:dyDescent="0.2"/>
  <cols>
    <col min="1" max="1" width="12.28515625" style="29" customWidth="1"/>
    <col min="2" max="2" width="12.85546875" style="29" customWidth="1"/>
    <col min="3" max="3" width="11.140625" style="29" customWidth="1"/>
    <col min="4" max="4" width="10.85546875" style="29" customWidth="1"/>
    <col min="5" max="5" width="10" style="29" customWidth="1"/>
    <col min="6" max="6" width="12" style="29" customWidth="1"/>
    <col min="7" max="7" width="11.28515625" style="29" customWidth="1"/>
    <col min="8" max="8" width="27.85546875" style="29" customWidth="1"/>
    <col min="9" max="9" width="45" style="29" bestFit="1" customWidth="1"/>
    <col min="10" max="10" width="9.28515625" style="29" customWidth="1"/>
    <col min="11" max="11" width="14" style="29" hidden="1" customWidth="1"/>
    <col min="12" max="16384" width="9.140625" style="29"/>
  </cols>
  <sheetData>
    <row r="1" spans="1:12" ht="23.25" customHeight="1" x14ac:dyDescent="0.2">
      <c r="A1" s="29" t="s">
        <v>25</v>
      </c>
      <c r="B1" s="569">
        <f>'Check Request'!$B$6</f>
        <v>0</v>
      </c>
      <c r="C1" s="569"/>
      <c r="D1" s="569">
        <f>'Check Request'!D6:E6</f>
        <v>0</v>
      </c>
      <c r="E1" s="569"/>
      <c r="F1" s="137" t="s">
        <v>15</v>
      </c>
      <c r="G1" s="135">
        <f>'Check Request'!H6</f>
        <v>0</v>
      </c>
    </row>
    <row r="2" spans="1:12" ht="16.5" customHeight="1" x14ac:dyDescent="0.2">
      <c r="A2" s="29" t="s">
        <v>14</v>
      </c>
      <c r="B2" s="25"/>
      <c r="C2" s="25"/>
      <c r="E2" s="572"/>
      <c r="F2" s="573"/>
      <c r="G2" s="573"/>
      <c r="H2" s="573"/>
      <c r="I2" s="50"/>
      <c r="K2" s="138"/>
    </row>
    <row r="3" spans="1:12" ht="15.75" customHeight="1" x14ac:dyDescent="0.2">
      <c r="A3" s="51" t="s">
        <v>2</v>
      </c>
      <c r="B3" s="574" t="s">
        <v>96</v>
      </c>
      <c r="C3" s="574"/>
      <c r="D3" s="74"/>
      <c r="E3" s="573"/>
      <c r="F3" s="573"/>
      <c r="G3" s="573"/>
      <c r="H3" s="573"/>
      <c r="I3" s="50"/>
      <c r="J3" s="139"/>
      <c r="K3" s="140">
        <f>(D3*12)</f>
        <v>0</v>
      </c>
    </row>
    <row r="4" spans="1:12" ht="4.5" customHeight="1" x14ac:dyDescent="0.2">
      <c r="A4" s="52"/>
      <c r="B4" s="31" t="s">
        <v>20</v>
      </c>
      <c r="C4" s="31"/>
      <c r="D4" s="53"/>
      <c r="E4" s="573"/>
      <c r="F4" s="573"/>
      <c r="G4" s="573"/>
      <c r="H4" s="573"/>
      <c r="I4" s="50"/>
      <c r="J4" s="141"/>
      <c r="K4" s="140"/>
    </row>
    <row r="5" spans="1:12" ht="15" customHeight="1" x14ac:dyDescent="0.2">
      <c r="A5" s="51" t="s">
        <v>3</v>
      </c>
      <c r="B5" s="574" t="s">
        <v>96</v>
      </c>
      <c r="C5" s="574"/>
      <c r="D5" s="75"/>
      <c r="E5" s="573"/>
      <c r="F5" s="573"/>
      <c r="G5" s="573"/>
      <c r="H5" s="573"/>
      <c r="I5" s="50"/>
      <c r="J5" s="141"/>
      <c r="K5" s="140">
        <f>(D5*12)</f>
        <v>0</v>
      </c>
    </row>
    <row r="6" spans="1:12" ht="19.5" customHeight="1" x14ac:dyDescent="0.2">
      <c r="F6" s="54"/>
      <c r="G6" s="32" t="str">
        <f>IF(F7=1,((K3+K5)/AMI!B7),IF(F7=2,(K3+K5)/AMI!C7,IF(F7=3,(K3+K5)/AMI!D7,IF(F7=4,(K3+K5)/AMI!E7,IF(F7=5,((K3+K5)/AMI!F7),IF(F7=6,((K3+K5))/AMI!G7,""))))))</f>
        <v/>
      </c>
      <c r="H6" s="28"/>
      <c r="I6" s="50"/>
      <c r="J6" s="142"/>
    </row>
    <row r="7" spans="1:12" ht="12.75" customHeight="1" x14ac:dyDescent="0.2">
      <c r="A7" s="576" t="s">
        <v>120</v>
      </c>
      <c r="B7" s="576"/>
      <c r="C7" s="576"/>
      <c r="D7" s="576"/>
      <c r="E7" s="577"/>
      <c r="F7" s="156">
        <f>'Check Request'!H12</f>
        <v>0</v>
      </c>
      <c r="G7" s="113" t="str">
        <f>IF(F7=7,((K3+K5)/AMI!H7),IF(F7=8,(K3+K5)/AMI!I7,IF(F7=9,(K3+K5)/AMI!J7,IF(F7=10,(K3+K5)/AMI!K7,""))))</f>
        <v/>
      </c>
      <c r="H7" s="28"/>
      <c r="I7" s="28"/>
      <c r="J7" s="142"/>
    </row>
    <row r="8" spans="1:12" ht="7.5" customHeight="1" x14ac:dyDescent="0.2">
      <c r="A8" s="55"/>
      <c r="B8" s="55"/>
      <c r="C8" s="55"/>
      <c r="D8" s="55"/>
      <c r="E8" s="55"/>
    </row>
    <row r="9" spans="1:12" ht="15" customHeight="1" x14ac:dyDescent="0.2">
      <c r="A9" s="143" t="s">
        <v>4</v>
      </c>
      <c r="D9" s="580" t="s">
        <v>9</v>
      </c>
      <c r="E9" s="580"/>
      <c r="F9" s="580"/>
      <c r="G9" s="580"/>
      <c r="H9" s="580"/>
    </row>
    <row r="10" spans="1:12" ht="7.5" customHeight="1" x14ac:dyDescent="0.2">
      <c r="A10" s="55"/>
      <c r="B10" s="55"/>
      <c r="C10" s="55"/>
      <c r="D10" s="55"/>
      <c r="E10" s="55"/>
    </row>
    <row r="11" spans="1:12" ht="12.75" customHeight="1" x14ac:dyDescent="0.2">
      <c r="A11" s="134" t="s">
        <v>21</v>
      </c>
      <c r="B11" s="245">
        <f>SUM('Household Budget'!F14,'Household Budget'!F17)</f>
        <v>0</v>
      </c>
      <c r="D11" s="575" t="s">
        <v>10</v>
      </c>
      <c r="E11" s="575"/>
      <c r="F11" s="575"/>
      <c r="G11" s="575"/>
      <c r="H11" s="575"/>
    </row>
    <row r="12" spans="1:12" ht="4.5" customHeight="1" x14ac:dyDescent="0.2">
      <c r="A12" s="31"/>
      <c r="B12" s="53"/>
      <c r="C12" s="34"/>
      <c r="D12" s="575"/>
      <c r="E12" s="575"/>
      <c r="F12" s="575"/>
      <c r="G12" s="575"/>
      <c r="H12" s="575"/>
    </row>
    <row r="13" spans="1:12" ht="12.75" customHeight="1" x14ac:dyDescent="0.2">
      <c r="A13" s="134" t="s">
        <v>194</v>
      </c>
      <c r="B13" s="243">
        <f>'Household Budget'!F18</f>
        <v>0</v>
      </c>
      <c r="D13" s="575"/>
      <c r="E13" s="575"/>
      <c r="F13" s="575"/>
      <c r="G13" s="575"/>
      <c r="H13" s="575"/>
    </row>
    <row r="14" spans="1:12" s="34" customFormat="1" ht="4.5" customHeight="1" x14ac:dyDescent="0.2">
      <c r="A14" s="31"/>
      <c r="B14" s="53"/>
      <c r="D14" s="56"/>
      <c r="E14" s="56"/>
      <c r="F14" s="56"/>
      <c r="G14" s="56"/>
      <c r="H14" s="56"/>
    </row>
    <row r="15" spans="1:12" x14ac:dyDescent="0.2">
      <c r="A15" s="134" t="s">
        <v>195</v>
      </c>
      <c r="B15" s="243">
        <f>'Household Budget'!F21</f>
        <v>0</v>
      </c>
      <c r="D15" s="51" t="s">
        <v>23</v>
      </c>
      <c r="E15" s="112" t="e">
        <f>B18/(D3)</f>
        <v>#DIV/0!</v>
      </c>
      <c r="F15" s="136" t="s">
        <v>5</v>
      </c>
      <c r="G15" s="57" t="s">
        <v>6</v>
      </c>
      <c r="H15" s="58" t="e">
        <f>IF(E15 &gt; 40%,"Yes","No")</f>
        <v>#DIV/0!</v>
      </c>
      <c r="K15" s="144">
        <v>0.41</v>
      </c>
      <c r="L15" s="144"/>
    </row>
    <row r="16" spans="1:12" s="34" customFormat="1" ht="4.5" customHeight="1" x14ac:dyDescent="0.2">
      <c r="A16" s="31"/>
      <c r="B16" s="53"/>
      <c r="D16" s="59"/>
      <c r="E16" s="60"/>
      <c r="F16" s="60"/>
      <c r="G16" s="60"/>
      <c r="H16" s="60"/>
    </row>
    <row r="17" spans="1:11" x14ac:dyDescent="0.2">
      <c r="A17" s="134" t="s">
        <v>22</v>
      </c>
      <c r="B17" s="244">
        <f>'Household Budget'!F24</f>
        <v>0</v>
      </c>
      <c r="D17" s="51" t="s">
        <v>24</v>
      </c>
      <c r="E17" s="112" t="e">
        <f>B18/(D5)</f>
        <v>#DIV/0!</v>
      </c>
      <c r="F17" s="136" t="s">
        <v>5</v>
      </c>
      <c r="G17" s="61" t="s">
        <v>7</v>
      </c>
      <c r="H17" s="58" t="e">
        <f>IF(E17 &gt; 50%,"Yes","No")</f>
        <v>#DIV/0!</v>
      </c>
      <c r="K17" s="144">
        <v>0.51</v>
      </c>
    </row>
    <row r="18" spans="1:11" ht="24" x14ac:dyDescent="0.2">
      <c r="A18" s="121" t="s">
        <v>8</v>
      </c>
      <c r="B18" s="111">
        <f>(B11+B13+B15+B17)</f>
        <v>0</v>
      </c>
    </row>
    <row r="19" spans="1:11" ht="25.5" customHeight="1" x14ac:dyDescent="0.2">
      <c r="A19" s="578" t="e">
        <f>IF(E15&gt;=K15,"Because housing costs exceed 40% of income, explain below how the client will sustain housing, otherwise the application will be considered incomplete.")</f>
        <v>#DIV/0!</v>
      </c>
      <c r="B19" s="579"/>
      <c r="C19" s="579"/>
      <c r="D19" s="579"/>
      <c r="E19" s="579"/>
      <c r="F19" s="579"/>
      <c r="G19" s="579"/>
      <c r="H19" s="579"/>
    </row>
    <row r="20" spans="1:11" ht="23.25" customHeight="1" x14ac:dyDescent="0.2">
      <c r="A20" s="570" t="e">
        <f>IF(E17&gt;=K17,"Because housing costs exceed 50% of income, explain below how the client will sustain housing, otherwise the application will be considered incomplete.")</f>
        <v>#DIV/0!</v>
      </c>
      <c r="B20" s="571"/>
      <c r="C20" s="571"/>
      <c r="D20" s="571"/>
      <c r="E20" s="571"/>
      <c r="F20" s="571"/>
      <c r="G20" s="571"/>
      <c r="H20" s="571"/>
    </row>
    <row r="21" spans="1:11" ht="4.5" customHeight="1" x14ac:dyDescent="0.2">
      <c r="A21" s="62"/>
      <c r="B21" s="63"/>
    </row>
    <row r="22" spans="1:11" x14ac:dyDescent="0.2">
      <c r="A22" s="558"/>
      <c r="B22" s="559"/>
      <c r="C22" s="559"/>
      <c r="D22" s="559"/>
      <c r="E22" s="559"/>
      <c r="F22" s="559"/>
      <c r="G22" s="559"/>
      <c r="H22" s="560"/>
      <c r="I22" s="64"/>
    </row>
    <row r="23" spans="1:11" x14ac:dyDescent="0.2">
      <c r="A23" s="561"/>
      <c r="B23" s="562"/>
      <c r="C23" s="562"/>
      <c r="D23" s="562"/>
      <c r="E23" s="562"/>
      <c r="F23" s="562"/>
      <c r="G23" s="562"/>
      <c r="H23" s="563"/>
    </row>
    <row r="24" spans="1:11" ht="27.75" customHeight="1" x14ac:dyDescent="0.2">
      <c r="A24" s="564"/>
      <c r="B24" s="565"/>
      <c r="C24" s="565"/>
      <c r="D24" s="565"/>
      <c r="E24" s="565"/>
      <c r="F24" s="565"/>
      <c r="G24" s="565"/>
      <c r="H24" s="566"/>
    </row>
    <row r="25" spans="1:11" s="143" customFormat="1" ht="33" customHeight="1" x14ac:dyDescent="0.2">
      <c r="A25" s="568" t="s">
        <v>180</v>
      </c>
      <c r="B25" s="568"/>
      <c r="C25" s="568"/>
      <c r="D25" s="568"/>
      <c r="E25" s="568"/>
      <c r="F25" s="568"/>
      <c r="G25" s="568"/>
      <c r="H25" s="568"/>
    </row>
    <row r="26" spans="1:11" ht="14.25" customHeight="1" x14ac:dyDescent="0.2">
      <c r="A26" s="46"/>
      <c r="B26" s="145" t="s">
        <v>43</v>
      </c>
      <c r="C26" s="567"/>
      <c r="D26" s="567"/>
      <c r="E26" s="567"/>
      <c r="F26" s="567"/>
      <c r="G26" s="567"/>
      <c r="H26" s="133"/>
    </row>
    <row r="27" spans="1:11" ht="14.25" customHeight="1" x14ac:dyDescent="0.2">
      <c r="A27" s="133"/>
      <c r="B27" s="145" t="s">
        <v>186</v>
      </c>
      <c r="C27" s="546"/>
      <c r="D27" s="547"/>
      <c r="E27" s="547"/>
      <c r="F27" s="547"/>
      <c r="G27" s="547"/>
      <c r="H27" s="133"/>
    </row>
    <row r="28" spans="1:11" ht="9" customHeight="1" x14ac:dyDescent="0.2">
      <c r="A28" s="65"/>
      <c r="B28" s="65"/>
      <c r="C28" s="65"/>
      <c r="D28" s="65"/>
      <c r="E28" s="65"/>
      <c r="F28" s="65"/>
      <c r="G28" s="65"/>
      <c r="H28" s="65"/>
    </row>
    <row r="29" spans="1:11" ht="14.25" x14ac:dyDescent="0.2">
      <c r="A29" s="157"/>
      <c r="C29" s="557" t="s">
        <v>210</v>
      </c>
      <c r="D29" s="557"/>
      <c r="E29" s="557"/>
      <c r="F29" s="557"/>
      <c r="G29" s="557"/>
    </row>
    <row r="30" spans="1:11" s="25" customFormat="1" ht="6.75" customHeight="1" x14ac:dyDescent="0.2">
      <c r="A30" s="545"/>
      <c r="B30" s="545"/>
      <c r="C30" s="545"/>
      <c r="D30" s="545"/>
      <c r="E30" s="545"/>
      <c r="F30" s="545"/>
      <c r="G30" s="545"/>
      <c r="H30" s="545"/>
      <c r="I30" s="139"/>
    </row>
    <row r="31" spans="1:11" ht="12.75" customHeight="1" x14ac:dyDescent="0.2">
      <c r="A31" s="555" t="s">
        <v>236</v>
      </c>
      <c r="B31" s="556"/>
      <c r="C31" s="556"/>
      <c r="D31" s="550" t="s">
        <v>234</v>
      </c>
      <c r="E31" s="551"/>
      <c r="F31" s="552"/>
      <c r="G31" s="553" t="s">
        <v>232</v>
      </c>
      <c r="H31" s="554"/>
    </row>
    <row r="32" spans="1:11" ht="6" customHeight="1" x14ac:dyDescent="0.2">
      <c r="A32" s="236"/>
      <c r="B32" s="237"/>
      <c r="C32" s="238"/>
      <c r="D32" s="24"/>
      <c r="E32" s="134"/>
      <c r="F32" s="24"/>
      <c r="G32" s="66"/>
    </row>
    <row r="33" spans="1:8" s="54" customFormat="1" ht="12.75" customHeight="1" x14ac:dyDescent="0.2">
      <c r="A33" s="236" t="s">
        <v>72</v>
      </c>
      <c r="B33" s="239"/>
      <c r="C33" s="242">
        <f>'Household Budget'!F15</f>
        <v>0</v>
      </c>
      <c r="D33" s="260"/>
      <c r="E33" s="240"/>
      <c r="F33" s="261"/>
      <c r="G33" s="273">
        <f>SUM(C42-E42)</f>
        <v>0</v>
      </c>
      <c r="H33" s="261"/>
    </row>
    <row r="34" spans="1:8" s="54" customFormat="1" ht="6" customHeight="1" x14ac:dyDescent="0.2">
      <c r="A34" s="236"/>
      <c r="B34" s="237"/>
      <c r="C34" s="241"/>
      <c r="D34" s="221"/>
      <c r="E34" s="241"/>
      <c r="F34" s="221"/>
      <c r="G34" s="270"/>
    </row>
    <row r="35" spans="1:8" s="54" customFormat="1" ht="14.25" customHeight="1" x14ac:dyDescent="0.2">
      <c r="A35" s="236" t="s">
        <v>259</v>
      </c>
      <c r="B35" s="239"/>
      <c r="C35" s="242">
        <f>SUM('Household Budget'!F14,'Household Budget'!F17)</f>
        <v>0</v>
      </c>
      <c r="D35" s="221"/>
      <c r="E35" s="240"/>
      <c r="F35" s="221"/>
      <c r="G35" s="268"/>
    </row>
    <row r="36" spans="1:8" ht="6" hidden="1" customHeight="1" x14ac:dyDescent="0.2">
      <c r="A36" s="236"/>
      <c r="B36" s="236"/>
      <c r="D36" s="54"/>
      <c r="F36" s="54"/>
      <c r="G36" s="25"/>
      <c r="H36" s="54"/>
    </row>
    <row r="37" spans="1:8" ht="6" customHeight="1" x14ac:dyDescent="0.2">
      <c r="A37" s="236"/>
      <c r="B37" s="237"/>
      <c r="C37" s="53"/>
      <c r="D37" s="54"/>
      <c r="E37" s="53"/>
      <c r="F37" s="54"/>
      <c r="G37" s="271"/>
      <c r="H37" s="54"/>
    </row>
    <row r="38" spans="1:8" ht="14.25" customHeight="1" x14ac:dyDescent="0.2">
      <c r="A38" s="548" t="s">
        <v>230</v>
      </c>
      <c r="B38" s="549"/>
      <c r="C38" s="262">
        <f>'Household Budget'!F16</f>
        <v>0</v>
      </c>
      <c r="D38" s="54"/>
      <c r="E38" s="264"/>
      <c r="F38" s="54"/>
      <c r="G38" s="272"/>
      <c r="H38" s="54"/>
    </row>
    <row r="39" spans="1:8" s="25" customFormat="1" ht="4.5" customHeight="1" x14ac:dyDescent="0.2">
      <c r="A39" s="146"/>
      <c r="B39" s="146"/>
      <c r="C39" s="146"/>
      <c r="D39" s="146"/>
      <c r="E39" s="146"/>
      <c r="F39" s="146"/>
      <c r="G39" s="146"/>
      <c r="H39" s="146"/>
    </row>
    <row r="40" spans="1:8" s="25" customFormat="1" ht="14.25" customHeight="1" x14ac:dyDescent="0.2">
      <c r="A40" s="146" t="s">
        <v>231</v>
      </c>
      <c r="B40" s="146"/>
      <c r="C40" s="263">
        <f>SUM('Household Budget'!F18,'Household Budget'!F19,'Household Budget'!F20,'Household Budget'!F21,'Household Budget'!F22,'Household Budget'!F23,'Household Budget'!F24)</f>
        <v>0</v>
      </c>
      <c r="D40" s="146"/>
      <c r="E40" s="264"/>
      <c r="F40" s="146"/>
      <c r="G40" s="267"/>
      <c r="H40" s="146"/>
    </row>
    <row r="41" spans="1:8" s="25" customFormat="1" ht="4.5" customHeight="1" x14ac:dyDescent="0.2">
      <c r="A41" s="146"/>
      <c r="B41" s="146"/>
      <c r="C41" s="146"/>
      <c r="D41" s="146"/>
      <c r="E41" s="146"/>
      <c r="F41" s="146"/>
      <c r="G41" s="146"/>
      <c r="H41" s="146"/>
    </row>
    <row r="42" spans="1:8" s="25" customFormat="1" ht="14.25" customHeight="1" x14ac:dyDescent="0.2">
      <c r="A42" s="146" t="s">
        <v>233</v>
      </c>
      <c r="B42" s="146"/>
      <c r="C42" s="274">
        <f>SUM(C33,C35,C38,C40)</f>
        <v>0</v>
      </c>
      <c r="D42" s="146"/>
      <c r="E42" s="273">
        <f>SUM(E33,E35,E38,E40)</f>
        <v>0</v>
      </c>
      <c r="F42" s="146"/>
      <c r="G42" s="269"/>
      <c r="H42" s="146"/>
    </row>
    <row r="43" spans="1:8" s="25" customFormat="1" ht="8.25" customHeight="1" x14ac:dyDescent="0.2">
      <c r="A43" s="146"/>
      <c r="B43" s="146"/>
      <c r="C43" s="267"/>
      <c r="D43" s="146"/>
      <c r="E43" s="268"/>
      <c r="F43" s="146"/>
      <c r="G43" s="269"/>
      <c r="H43" s="146"/>
    </row>
    <row r="44" spans="1:8" s="25" customFormat="1" ht="21.75" customHeight="1" x14ac:dyDescent="0.2">
      <c r="A44" s="265" t="s">
        <v>211</v>
      </c>
      <c r="B44" s="146"/>
      <c r="C44" s="146"/>
      <c r="D44" s="146"/>
      <c r="E44" s="146"/>
      <c r="F44" s="146"/>
      <c r="G44" s="146"/>
      <c r="H44" s="146"/>
    </row>
    <row r="45" spans="1:8" ht="55.5" customHeight="1" x14ac:dyDescent="0.2">
      <c r="A45" s="545" t="s">
        <v>269</v>
      </c>
      <c r="B45" s="545"/>
      <c r="C45" s="545"/>
      <c r="D45" s="545"/>
      <c r="E45" s="545"/>
      <c r="F45" s="545"/>
      <c r="G45" s="545"/>
      <c r="H45" s="545"/>
    </row>
    <row r="46" spans="1:8" ht="133.5" customHeight="1" x14ac:dyDescent="0.2">
      <c r="A46" s="542"/>
      <c r="B46" s="543"/>
      <c r="C46" s="543"/>
      <c r="D46" s="543"/>
      <c r="E46" s="543"/>
      <c r="F46" s="543"/>
      <c r="G46" s="543"/>
      <c r="H46" s="544"/>
    </row>
    <row r="47" spans="1:8" ht="9" hidden="1" customHeight="1" x14ac:dyDescent="0.2">
      <c r="A47" s="541"/>
      <c r="B47" s="541"/>
      <c r="C47" s="541"/>
      <c r="D47" s="541"/>
      <c r="E47" s="541"/>
      <c r="F47" s="541"/>
      <c r="G47" s="541"/>
      <c r="H47" s="541"/>
    </row>
    <row r="48" spans="1:8" ht="9" hidden="1" customHeight="1" x14ac:dyDescent="0.2">
      <c r="A48" s="541"/>
      <c r="B48" s="541"/>
      <c r="C48" s="541"/>
      <c r="D48" s="541"/>
      <c r="E48" s="541"/>
      <c r="F48" s="541"/>
      <c r="G48" s="541"/>
      <c r="H48" s="541"/>
    </row>
    <row r="49" spans="1:8" hidden="1" x14ac:dyDescent="0.2">
      <c r="A49" s="541"/>
      <c r="B49" s="541"/>
      <c r="C49" s="541"/>
      <c r="D49" s="541"/>
      <c r="E49" s="541"/>
      <c r="F49" s="541"/>
      <c r="G49" s="541"/>
      <c r="H49" s="541"/>
    </row>
    <row r="50" spans="1:8" x14ac:dyDescent="0.2">
      <c r="A50" s="54"/>
      <c r="B50" s="54"/>
      <c r="C50" s="54"/>
      <c r="D50" s="54"/>
      <c r="E50" s="54"/>
      <c r="F50" s="54"/>
      <c r="G50" s="54"/>
      <c r="H50" s="54"/>
    </row>
  </sheetData>
  <sheetProtection password="AA36" sheet="1" objects="1" scenarios="1" selectLockedCells="1"/>
  <customSheetViews>
    <customSheetView guid="{761A298F-763A-4E6A-9D75-1A2AA33BEFD7}" scale="90" showPageBreaks="1" showGridLines="0" fitToPage="1" printArea="1" hiddenColumns="1">
      <selection activeCell="I8" sqref="I8"/>
      <pageMargins left="0.5" right="0.5" top="0.65" bottom="0.5" header="0" footer="0"/>
      <printOptions horizontalCentered="1" verticalCentered="1"/>
      <pageSetup scale="98" orientation="portrait" r:id="rId1"/>
      <headerFooter alignWithMargins="0">
        <oddHeader>&amp;C&amp;"HelveticaNeueLT Pro 65 Md,Regular"&amp;12Direct Client Assistance
Calculations Sheet&amp;R&amp;G</oddHeader>
        <oddFooter xml:space="preserve">&amp;L&amp;"HelveticaNeueLT Pro 45 Lt,Regular"&amp;8&amp;Z&amp;F&amp;A&amp;R&amp;"HelveticaNeueLT Pro 45 Lt,Regular"
</oddFooter>
      </headerFooter>
    </customSheetView>
  </customSheetViews>
  <mergeCells count="23">
    <mergeCell ref="A22:H24"/>
    <mergeCell ref="C26:G26"/>
    <mergeCell ref="A25:H25"/>
    <mergeCell ref="B1:C1"/>
    <mergeCell ref="A20:H20"/>
    <mergeCell ref="E2:H5"/>
    <mergeCell ref="D1:E1"/>
    <mergeCell ref="B3:C3"/>
    <mergeCell ref="B5:C5"/>
    <mergeCell ref="D11:H13"/>
    <mergeCell ref="A7:E7"/>
    <mergeCell ref="A19:H19"/>
    <mergeCell ref="D9:H9"/>
    <mergeCell ref="A47:H49"/>
    <mergeCell ref="A46:H46"/>
    <mergeCell ref="A30:H30"/>
    <mergeCell ref="A45:H45"/>
    <mergeCell ref="C27:G27"/>
    <mergeCell ref="A38:B38"/>
    <mergeCell ref="D31:F31"/>
    <mergeCell ref="G31:H31"/>
    <mergeCell ref="A31:C31"/>
    <mergeCell ref="C29:G29"/>
  </mergeCells>
  <phoneticPr fontId="4" type="noConversion"/>
  <conditionalFormatting sqref="B1:E1 G1">
    <cfRule type="cellIs" dxfId="2" priority="1" operator="equal">
      <formula>0</formula>
    </cfRule>
  </conditionalFormatting>
  <dataValidations count="4">
    <dataValidation type="whole" errorStyle="warning" operator="greaterThanOrEqual" allowBlank="1" showInputMessage="1" showErrorMessage="1" errorTitle="single" error="How will the client sustain housing?  Please complete or application will be considered incomplete.  Thank you._x000a_" sqref="J15">
      <formula1>K15</formula1>
    </dataValidation>
    <dataValidation type="whole" errorStyle="warning" showErrorMessage="1" error="Please be sure to enter the Family Composition." prompt="Please be sure to enter the Family Composition above." sqref="B11">
      <formula1>0</formula1>
      <formula2>2000</formula2>
    </dataValidation>
    <dataValidation type="whole" allowBlank="1" showInputMessage="1" showErrorMessage="1" errorTitle="Maximum Amount " error="THE AMOUNT ENTERED EXCEEDS THE MAXIMUM ALLOWABLE AMOUNT OF $100." sqref="B13">
      <formula1>0</formula1>
      <formula2>100</formula2>
    </dataValidation>
    <dataValidation type="whole" allowBlank="1" showInputMessage="1" showErrorMessage="1" errorTitle="Maximum Allowed" error="THE AMOUNT ENTERED EXCEEDS THE MAXIMUM ALLOWABLE AMOUNT OF $100." sqref="B15 B17">
      <formula1>0</formula1>
      <formula2>100</formula2>
    </dataValidation>
  </dataValidations>
  <printOptions horizontalCentered="1"/>
  <pageMargins left="0" right="0" top="1" bottom="0" header="0.25" footer="0"/>
  <pageSetup scale="95" orientation="portrait" horizontalDpi="4294967294" verticalDpi="4294967294" r:id="rId2"/>
  <headerFooter>
    <oddHeader>&amp;C&amp;"HelveticaNeueLT Pro 45 Lt,Bold"&amp;12
&amp;"HelveticaNeueLT Pro 45 Lt,Regular"&amp;11Justification Sheet&amp;R&amp;G</oddHeader>
  </headerFooter>
  <drawing r:id="rId3"/>
  <legacyDrawingHF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9"/>
  <sheetViews>
    <sheetView showGridLines="0" view="pageLayout" zoomScaleNormal="100" workbookViewId="0">
      <selection activeCell="L19" sqref="L19"/>
    </sheetView>
  </sheetViews>
  <sheetFormatPr defaultColWidth="9.28515625" defaultRowHeight="14.25" x14ac:dyDescent="0.2"/>
  <cols>
    <col min="1" max="2" width="9.28515625" style="78"/>
    <col min="3" max="3" width="10.28515625" style="78" customWidth="1"/>
    <col min="4" max="4" width="17.140625" style="78" customWidth="1"/>
    <col min="5" max="5" width="8.7109375" style="78" customWidth="1"/>
    <col min="6" max="6" width="8.5703125" style="78" customWidth="1"/>
    <col min="7" max="7" width="8.28515625" style="78" customWidth="1"/>
    <col min="8" max="8" width="9.28515625" style="78"/>
    <col min="9" max="9" width="8" style="78" customWidth="1"/>
    <col min="10" max="10" width="7" style="78" customWidth="1"/>
    <col min="11" max="11" width="4.7109375" style="78" customWidth="1"/>
    <col min="12" max="16384" width="9.28515625" style="78"/>
  </cols>
  <sheetData>
    <row r="1" spans="1:11" ht="24" customHeight="1" x14ac:dyDescent="0.2"/>
    <row r="2" spans="1:11" x14ac:dyDescent="0.2">
      <c r="A2" s="590" t="s">
        <v>215</v>
      </c>
      <c r="B2" s="590"/>
      <c r="C2" s="590"/>
      <c r="D2" s="390"/>
      <c r="E2" s="246"/>
      <c r="F2" s="246"/>
      <c r="G2" s="246"/>
      <c r="H2" s="599"/>
      <c r="I2" s="599"/>
    </row>
    <row r="3" spans="1:11" ht="18" customHeight="1" x14ac:dyDescent="0.2">
      <c r="A3" s="251" t="s">
        <v>25</v>
      </c>
      <c r="B3" s="247"/>
      <c r="C3" s="247"/>
      <c r="D3" s="257" t="str">
        <f>IF('Check Request'!B6=0,"",'Check Request'!B6)</f>
        <v/>
      </c>
      <c r="E3" s="248"/>
      <c r="F3" s="257" t="str">
        <f>IF('Check Request'!D6=0,"",'Check Request'!D6)</f>
        <v/>
      </c>
      <c r="G3" s="249"/>
      <c r="H3" s="250" t="s">
        <v>127</v>
      </c>
      <c r="I3" s="249" t="str">
        <f>IF('Check Request'!H6=0,"",'Check Request'!H6)</f>
        <v/>
      </c>
    </row>
    <row r="4" spans="1:11" ht="15" customHeight="1" x14ac:dyDescent="0.2">
      <c r="A4" s="581" t="s">
        <v>81</v>
      </c>
      <c r="B4" s="581"/>
      <c r="C4" s="581"/>
      <c r="D4" s="600" t="str">
        <f>IF('Check Request'!$B$58=0,"",'Check Request'!$B$58)</f>
        <v/>
      </c>
      <c r="E4" s="601"/>
      <c r="F4" s="601"/>
      <c r="G4" s="601"/>
      <c r="H4" s="601"/>
      <c r="I4" s="601"/>
    </row>
    <row r="5" spans="1:11" ht="15" customHeight="1" x14ac:dyDescent="0.2">
      <c r="A5" s="324" t="s">
        <v>272</v>
      </c>
      <c r="B5" s="324"/>
      <c r="C5" s="324"/>
      <c r="D5" s="325" t="str">
        <f>IF('Check Request'!$B$59=0,"",'Check Request'!$B$59)</f>
        <v/>
      </c>
      <c r="E5" s="326"/>
      <c r="F5" s="326"/>
      <c r="G5" s="326"/>
      <c r="H5" s="326"/>
      <c r="I5" s="326"/>
    </row>
    <row r="6" spans="1:11" ht="15" customHeight="1" x14ac:dyDescent="0.2">
      <c r="A6" s="581" t="s">
        <v>181</v>
      </c>
      <c r="B6" s="581"/>
      <c r="C6" s="251"/>
      <c r="D6" s="602" t="str">
        <f>IF('Check Request'!$B$60=0,"",'Check Request'!$B$60)</f>
        <v/>
      </c>
      <c r="E6" s="602"/>
      <c r="F6" s="602"/>
      <c r="G6" s="602"/>
      <c r="H6" s="602"/>
      <c r="I6" s="602"/>
    </row>
    <row r="7" spans="1:11" ht="15" customHeight="1" x14ac:dyDescent="0.2">
      <c r="A7" s="581" t="s">
        <v>182</v>
      </c>
      <c r="B7" s="581"/>
      <c r="C7" s="251"/>
      <c r="D7" s="594" t="str">
        <f>IF('Check Request'!$B$61=0,"",'Check Request'!$B$61)</f>
        <v/>
      </c>
      <c r="E7" s="594"/>
      <c r="F7" s="594"/>
      <c r="G7" s="594"/>
      <c r="H7" s="594"/>
      <c r="I7" s="594"/>
    </row>
    <row r="8" spans="1:11" ht="4.5" customHeight="1" x14ac:dyDescent="0.2">
      <c r="A8" s="277"/>
      <c r="B8" s="277"/>
      <c r="C8" s="251"/>
      <c r="D8" s="258"/>
      <c r="E8" s="258"/>
      <c r="F8" s="258"/>
      <c r="G8" s="258"/>
      <c r="H8" s="258"/>
      <c r="I8" s="258"/>
    </row>
    <row r="9" spans="1:11" ht="18" customHeight="1" x14ac:dyDescent="0.2">
      <c r="A9" s="590" t="s">
        <v>222</v>
      </c>
      <c r="B9" s="591"/>
      <c r="C9" s="591"/>
      <c r="D9" s="591"/>
      <c r="E9" s="390"/>
      <c r="F9" s="390"/>
      <c r="G9" s="390"/>
      <c r="H9" s="390"/>
      <c r="I9" s="390"/>
    </row>
    <row r="10" spans="1:11" ht="17.25" customHeight="1" x14ac:dyDescent="0.2">
      <c r="A10" s="592" t="s">
        <v>216</v>
      </c>
      <c r="B10" s="592"/>
      <c r="C10" s="595"/>
      <c r="D10" s="595"/>
      <c r="E10" s="596"/>
      <c r="F10" s="596"/>
      <c r="G10" s="596"/>
    </row>
    <row r="11" spans="1:11" ht="9" customHeight="1" x14ac:dyDescent="0.2">
      <c r="E11" s="187"/>
      <c r="F11" s="187"/>
      <c r="G11" s="187"/>
    </row>
    <row r="12" spans="1:11" ht="12.75" customHeight="1" x14ac:dyDescent="0.2">
      <c r="A12" s="581" t="s">
        <v>84</v>
      </c>
      <c r="B12" s="581"/>
      <c r="C12" s="581"/>
      <c r="D12" s="581"/>
      <c r="E12" s="596"/>
      <c r="F12" s="596"/>
      <c r="G12" s="596"/>
    </row>
    <row r="13" spans="1:11" ht="9" customHeight="1" x14ac:dyDescent="0.2">
      <c r="E13" s="187"/>
      <c r="F13" s="187"/>
      <c r="G13" s="187"/>
    </row>
    <row r="14" spans="1:11" ht="12.75" customHeight="1" x14ac:dyDescent="0.2">
      <c r="A14" s="581" t="s">
        <v>183</v>
      </c>
      <c r="B14" s="581"/>
      <c r="C14" s="581"/>
      <c r="D14" s="581"/>
      <c r="E14" s="596"/>
      <c r="F14" s="596"/>
      <c r="G14" s="596"/>
    </row>
    <row r="15" spans="1:11" ht="21" customHeight="1" x14ac:dyDescent="0.2">
      <c r="A15" s="592" t="s">
        <v>217</v>
      </c>
      <c r="B15" s="592"/>
      <c r="C15" s="592"/>
      <c r="D15" s="592"/>
      <c r="E15" s="597"/>
      <c r="F15" s="598"/>
      <c r="G15" s="252"/>
      <c r="H15" s="343"/>
      <c r="I15" s="343"/>
      <c r="J15" s="343"/>
      <c r="K15" s="343"/>
    </row>
    <row r="16" spans="1:11" ht="21" customHeight="1" x14ac:dyDescent="0.2">
      <c r="A16" s="592" t="s">
        <v>218</v>
      </c>
      <c r="B16" s="592"/>
      <c r="C16" s="592"/>
      <c r="D16" s="592"/>
      <c r="E16" s="593"/>
      <c r="F16" s="390"/>
      <c r="G16" s="390"/>
      <c r="H16" s="587"/>
      <c r="I16" s="587"/>
      <c r="J16" s="587"/>
      <c r="K16" s="587"/>
    </row>
    <row r="17" spans="1:11" ht="21" customHeight="1" x14ac:dyDescent="0.2">
      <c r="A17" s="585" t="s">
        <v>219</v>
      </c>
      <c r="B17" s="585"/>
      <c r="C17" s="585"/>
      <c r="D17" s="585"/>
      <c r="E17" s="586"/>
      <c r="F17" s="390"/>
      <c r="G17" s="390"/>
      <c r="H17" s="587"/>
      <c r="I17" s="587"/>
      <c r="J17" s="587"/>
      <c r="K17" s="587"/>
    </row>
    <row r="18" spans="1:11" ht="4.5" customHeight="1" x14ac:dyDescent="0.2">
      <c r="A18" s="277"/>
      <c r="B18" s="277"/>
      <c r="C18" s="277"/>
      <c r="D18" s="277"/>
      <c r="E18" s="253"/>
      <c r="F18" s="253"/>
      <c r="G18" s="253"/>
      <c r="H18" s="188"/>
      <c r="I18" s="188"/>
      <c r="J18" s="188"/>
      <c r="K18" s="188"/>
    </row>
    <row r="19" spans="1:11" ht="16.5" customHeight="1" x14ac:dyDescent="0.2">
      <c r="A19" s="581" t="s">
        <v>220</v>
      </c>
      <c r="B19" s="390"/>
      <c r="C19" s="277"/>
      <c r="D19" s="277"/>
      <c r="E19" s="266"/>
      <c r="F19" s="253" t="s">
        <v>221</v>
      </c>
      <c r="G19" s="253"/>
      <c r="H19" s="188"/>
      <c r="I19" s="188"/>
      <c r="J19" s="188"/>
      <c r="K19" s="188"/>
    </row>
    <row r="20" spans="1:11" ht="9" customHeight="1" x14ac:dyDescent="0.2">
      <c r="A20" s="277"/>
      <c r="B20" s="277"/>
      <c r="C20" s="277"/>
      <c r="D20" s="277"/>
      <c r="E20" s="253"/>
      <c r="F20" s="253"/>
      <c r="G20" s="253"/>
      <c r="H20" s="188"/>
      <c r="I20" s="188"/>
      <c r="J20" s="188"/>
      <c r="K20" s="188"/>
    </row>
    <row r="21" spans="1:11" x14ac:dyDescent="0.2">
      <c r="A21" s="581" t="s">
        <v>213</v>
      </c>
      <c r="B21" s="581"/>
      <c r="C21" s="581"/>
      <c r="E21" s="588"/>
      <c r="F21" s="588"/>
      <c r="G21" s="588"/>
      <c r="H21" s="188"/>
      <c r="I21" s="188"/>
      <c r="J21" s="188"/>
      <c r="K21" s="188"/>
    </row>
    <row r="22" spans="1:11" ht="9" customHeight="1" x14ac:dyDescent="0.2">
      <c r="A22" s="426"/>
      <c r="B22" s="426"/>
      <c r="C22" s="426"/>
      <c r="D22" s="589"/>
    </row>
    <row r="23" spans="1:11" x14ac:dyDescent="0.2">
      <c r="A23" s="277" t="s">
        <v>214</v>
      </c>
      <c r="B23" s="279"/>
      <c r="C23" s="279"/>
      <c r="D23" s="280"/>
      <c r="E23" s="588"/>
      <c r="F23" s="588"/>
      <c r="G23" s="588"/>
    </row>
    <row r="24" spans="1:11" ht="3.75" customHeight="1" x14ac:dyDescent="0.2"/>
    <row r="25" spans="1:11" ht="6" customHeight="1" x14ac:dyDescent="0.2"/>
    <row r="26" spans="1:11" x14ac:dyDescent="0.2">
      <c r="A26" s="590" t="s">
        <v>256</v>
      </c>
      <c r="B26" s="591"/>
      <c r="C26" s="591"/>
      <c r="D26" s="591"/>
      <c r="E26" s="390"/>
      <c r="F26" s="390"/>
      <c r="G26" s="390"/>
      <c r="H26" s="390"/>
      <c r="I26" s="390"/>
    </row>
    <row r="27" spans="1:11" ht="10.5" customHeight="1" x14ac:dyDescent="0.2">
      <c r="A27" s="277"/>
      <c r="B27" s="277"/>
      <c r="C27" s="277"/>
      <c r="D27" s="246"/>
      <c r="E27" s="246"/>
      <c r="F27" s="246"/>
      <c r="G27" s="246"/>
    </row>
    <row r="28" spans="1:11" ht="8.25" customHeight="1" x14ac:dyDescent="0.2"/>
    <row r="29" spans="1:11" x14ac:dyDescent="0.2">
      <c r="A29" s="581"/>
      <c r="B29" s="581"/>
      <c r="C29" s="581"/>
      <c r="D29" s="246"/>
      <c r="E29" s="246"/>
      <c r="F29" s="246"/>
      <c r="G29" s="246"/>
      <c r="H29" s="246"/>
      <c r="I29" s="246"/>
    </row>
    <row r="30" spans="1:11" ht="4.5" customHeight="1" x14ac:dyDescent="0.2">
      <c r="D30" s="246"/>
      <c r="E30" s="246"/>
      <c r="F30" s="246"/>
      <c r="G30" s="246"/>
      <c r="H30" s="246"/>
      <c r="I30" s="246"/>
    </row>
    <row r="31" spans="1:11" x14ac:dyDescent="0.2">
      <c r="A31" s="581"/>
      <c r="B31" s="581"/>
      <c r="C31" s="581"/>
      <c r="D31" s="246"/>
      <c r="E31" s="246"/>
      <c r="F31" s="246"/>
      <c r="G31" s="246"/>
      <c r="H31" s="246"/>
      <c r="I31" s="246"/>
    </row>
    <row r="32" spans="1:11" ht="4.5" customHeight="1" x14ac:dyDescent="0.2">
      <c r="D32" s="246"/>
      <c r="E32" s="246"/>
      <c r="F32" s="246"/>
      <c r="G32" s="246"/>
      <c r="H32" s="246"/>
      <c r="I32" s="246"/>
    </row>
    <row r="33" spans="1:11" x14ac:dyDescent="0.2">
      <c r="A33" s="581"/>
      <c r="B33" s="581"/>
      <c r="C33" s="581"/>
      <c r="D33" s="246"/>
      <c r="E33" s="246"/>
      <c r="F33" s="246"/>
      <c r="G33" s="246"/>
      <c r="H33" s="246"/>
      <c r="I33" s="246"/>
    </row>
    <row r="34" spans="1:11" ht="4.5" customHeight="1" x14ac:dyDescent="0.2">
      <c r="D34" s="246"/>
      <c r="E34" s="246"/>
      <c r="F34" s="246"/>
      <c r="G34" s="246"/>
      <c r="H34" s="246"/>
      <c r="I34" s="246"/>
    </row>
    <row r="35" spans="1:11" x14ac:dyDescent="0.2">
      <c r="A35" s="581"/>
      <c r="B35" s="581"/>
      <c r="C35" s="581"/>
      <c r="D35" s="77"/>
      <c r="E35" s="246"/>
      <c r="F35" s="246"/>
      <c r="G35" s="246"/>
      <c r="H35" s="246"/>
      <c r="I35" s="246"/>
    </row>
    <row r="36" spans="1:11" x14ac:dyDescent="0.2">
      <c r="D36" s="246"/>
      <c r="E36" s="246"/>
      <c r="F36" s="246"/>
      <c r="G36" s="246"/>
      <c r="H36" s="246"/>
      <c r="I36" s="246"/>
    </row>
    <row r="39" spans="1:11" ht="10.5" customHeight="1" x14ac:dyDescent="0.2"/>
    <row r="40" spans="1:11" ht="10.5" customHeight="1" x14ac:dyDescent="0.2"/>
    <row r="41" spans="1:11" ht="51.75" customHeight="1" x14ac:dyDescent="0.2"/>
    <row r="42" spans="1:11" ht="21" customHeight="1" x14ac:dyDescent="0.2">
      <c r="A42" s="581" t="s">
        <v>83</v>
      </c>
      <c r="B42" s="581"/>
      <c r="C42" s="581"/>
      <c r="D42" s="582"/>
      <c r="E42" s="423"/>
      <c r="F42" s="423"/>
      <c r="G42" s="423"/>
      <c r="H42" s="423"/>
      <c r="I42" s="423"/>
      <c r="J42" s="256"/>
      <c r="K42" s="256"/>
    </row>
    <row r="43" spans="1:11" ht="18.75" customHeight="1" x14ac:dyDescent="0.2">
      <c r="A43" s="581" t="s">
        <v>86</v>
      </c>
      <c r="B43" s="581"/>
      <c r="C43" s="581"/>
      <c r="D43" s="583"/>
      <c r="E43" s="584"/>
      <c r="F43" s="584"/>
      <c r="G43" s="584"/>
      <c r="H43" s="584"/>
      <c r="I43" s="584"/>
      <c r="J43" s="256"/>
      <c r="K43" s="256"/>
    </row>
    <row r="44" spans="1:11" ht="18.75" customHeight="1" x14ac:dyDescent="0.2">
      <c r="A44" s="581" t="s">
        <v>87</v>
      </c>
      <c r="B44" s="581"/>
      <c r="C44" s="581"/>
      <c r="D44" s="583"/>
      <c r="E44" s="584"/>
      <c r="F44" s="584"/>
      <c r="G44" s="584"/>
    </row>
    <row r="45" spans="1:11" ht="18.75" customHeight="1" x14ac:dyDescent="0.2">
      <c r="A45" s="581" t="s">
        <v>88</v>
      </c>
      <c r="B45" s="581"/>
      <c r="C45" s="581"/>
      <c r="D45" s="583"/>
      <c r="E45" s="584"/>
      <c r="F45" s="584"/>
      <c r="G45" s="584"/>
    </row>
    <row r="46" spans="1:11" ht="19.5" customHeight="1" x14ac:dyDescent="0.2">
      <c r="A46" s="277" t="s">
        <v>90</v>
      </c>
      <c r="B46" s="277"/>
      <c r="C46" s="277"/>
      <c r="D46" s="583"/>
      <c r="E46" s="584"/>
      <c r="F46" s="584"/>
      <c r="G46" s="584"/>
    </row>
    <row r="47" spans="1:11" ht="22.5" customHeight="1" x14ac:dyDescent="0.2">
      <c r="A47" s="581" t="s">
        <v>85</v>
      </c>
      <c r="B47" s="581"/>
      <c r="C47" s="581"/>
      <c r="D47" s="235"/>
      <c r="E47" s="235"/>
      <c r="F47" s="235"/>
      <c r="G47" s="254" t="s">
        <v>82</v>
      </c>
      <c r="H47" s="235"/>
      <c r="I47" s="235"/>
    </row>
    <row r="48" spans="1:11" ht="22.5" customHeight="1" x14ac:dyDescent="0.2">
      <c r="A48" s="581" t="s">
        <v>257</v>
      </c>
      <c r="B48" s="581"/>
      <c r="C48" s="581"/>
      <c r="D48" s="235"/>
      <c r="E48" s="235"/>
      <c r="F48" s="235"/>
      <c r="G48" s="254" t="s">
        <v>82</v>
      </c>
      <c r="H48" s="235"/>
      <c r="I48" s="235"/>
    </row>
    <row r="49" spans="1:9" ht="22.5" customHeight="1" x14ac:dyDescent="0.2">
      <c r="A49" s="581" t="s">
        <v>258</v>
      </c>
      <c r="B49" s="581"/>
      <c r="C49" s="581"/>
      <c r="D49" s="235"/>
      <c r="E49" s="235"/>
      <c r="F49" s="235"/>
      <c r="G49" s="254" t="s">
        <v>82</v>
      </c>
      <c r="H49" s="235"/>
      <c r="I49" s="235"/>
    </row>
  </sheetData>
  <sheetProtection password="AA36" sheet="1" objects="1" scenarios="1" selectLockedCells="1"/>
  <mergeCells count="46">
    <mergeCell ref="A2:D2"/>
    <mergeCell ref="H2:I2"/>
    <mergeCell ref="A4:C4"/>
    <mergeCell ref="D4:I4"/>
    <mergeCell ref="A6:B6"/>
    <mergeCell ref="D6:I6"/>
    <mergeCell ref="A16:D16"/>
    <mergeCell ref="E16:G16"/>
    <mergeCell ref="H16:K16"/>
    <mergeCell ref="A7:B7"/>
    <mergeCell ref="D7:I7"/>
    <mergeCell ref="A9:I9"/>
    <mergeCell ref="A10:D10"/>
    <mergeCell ref="E10:G10"/>
    <mergeCell ref="A12:D12"/>
    <mergeCell ref="E12:G12"/>
    <mergeCell ref="A14:D14"/>
    <mergeCell ref="E14:G14"/>
    <mergeCell ref="A15:D15"/>
    <mergeCell ref="E15:F15"/>
    <mergeCell ref="H15:K15"/>
    <mergeCell ref="A33:C33"/>
    <mergeCell ref="A17:D17"/>
    <mergeCell ref="E17:G17"/>
    <mergeCell ref="H17:K17"/>
    <mergeCell ref="A19:B19"/>
    <mergeCell ref="A21:C21"/>
    <mergeCell ref="E21:G21"/>
    <mergeCell ref="A22:D22"/>
    <mergeCell ref="E23:G23"/>
    <mergeCell ref="A26:I26"/>
    <mergeCell ref="A29:C29"/>
    <mergeCell ref="A31:C31"/>
    <mergeCell ref="A49:C49"/>
    <mergeCell ref="A35:C35"/>
    <mergeCell ref="A42:C42"/>
    <mergeCell ref="D42:I42"/>
    <mergeCell ref="A43:C43"/>
    <mergeCell ref="D43:I43"/>
    <mergeCell ref="A44:C44"/>
    <mergeCell ref="D44:G44"/>
    <mergeCell ref="A45:C45"/>
    <mergeCell ref="D45:G45"/>
    <mergeCell ref="D46:G46"/>
    <mergeCell ref="A47:C47"/>
    <mergeCell ref="A48:C48"/>
  </mergeCells>
  <conditionalFormatting sqref="H2:I2 H3">
    <cfRule type="cellIs" dxfId="1" priority="1" operator="equal">
      <formula>0</formula>
    </cfRule>
  </conditionalFormatting>
  <printOptions horizontalCentered="1"/>
  <pageMargins left="0" right="0" top="0.5" bottom="0" header="0.25" footer="0"/>
  <pageSetup orientation="portrait" horizontalDpi="4294967294" verticalDpi="4294967294" r:id="rId1"/>
  <headerFooter>
    <oddHeader>&amp;L&amp;G&amp;C&amp;"HelveticaNeueLT Pro 45 Lt,Regular"&amp;11Rental Assistance Agreement&amp;R&amp;G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7649" r:id="rId5" name="Check Box 1">
              <controlPr defaultSize="0" autoFill="0" autoLine="0" autoPict="0">
                <anchor moveWithCells="1">
                  <from>
                    <xdr:col>4</xdr:col>
                    <xdr:colOff>0</xdr:colOff>
                    <xdr:row>14</xdr:row>
                    <xdr:rowOff>38100</xdr:rowOff>
                  </from>
                  <to>
                    <xdr:col>5</xdr:col>
                    <xdr:colOff>304800</xdr:colOff>
                    <xdr:row>15</xdr:row>
                    <xdr:rowOff>95250</xdr:rowOff>
                  </to>
                </anchor>
              </controlPr>
            </control>
          </mc:Choice>
        </mc:AlternateContent>
        <mc:AlternateContent xmlns:mc="http://schemas.openxmlformats.org/markup-compatibility/2006">
          <mc:Choice Requires="x14">
            <control shapeId="27650" r:id="rId6" name="Check Box 2">
              <controlPr defaultSize="0" autoFill="0" autoLine="0" autoPict="0">
                <anchor moveWithCells="1">
                  <from>
                    <xdr:col>4</xdr:col>
                    <xdr:colOff>0</xdr:colOff>
                    <xdr:row>16</xdr:row>
                    <xdr:rowOff>19050</xdr:rowOff>
                  </from>
                  <to>
                    <xdr:col>5</xdr:col>
                    <xdr:colOff>276225</xdr:colOff>
                    <xdr:row>17</xdr:row>
                    <xdr:rowOff>0</xdr:rowOff>
                  </to>
                </anchor>
              </controlPr>
            </control>
          </mc:Choice>
        </mc:AlternateContent>
        <mc:AlternateContent xmlns:mc="http://schemas.openxmlformats.org/markup-compatibility/2006">
          <mc:Choice Requires="x14">
            <control shapeId="27651" r:id="rId7" name="Check Box 3">
              <controlPr defaultSize="0" autoFill="0" autoLine="0" autoPict="0">
                <anchor moveWithCells="1">
                  <from>
                    <xdr:col>4</xdr:col>
                    <xdr:colOff>0</xdr:colOff>
                    <xdr:row>15</xdr:row>
                    <xdr:rowOff>28575</xdr:rowOff>
                  </from>
                  <to>
                    <xdr:col>5</xdr:col>
                    <xdr:colOff>257175</xdr:colOff>
                    <xdr:row>16</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Checklist &amp; Staff Certification</vt:lpstr>
      <vt:lpstr>Additional Req</vt:lpstr>
      <vt:lpstr>Check Request</vt:lpstr>
      <vt:lpstr>Income Calculations Sheet</vt:lpstr>
      <vt:lpstr>Self Declaration of Income</vt:lpstr>
      <vt:lpstr>Employer Verification of Income</vt:lpstr>
      <vt:lpstr>Household Budget</vt:lpstr>
      <vt:lpstr>Justification Sheet</vt:lpstr>
      <vt:lpstr>Rental Assistance Agreement</vt:lpstr>
      <vt:lpstr>Client Signature Form</vt:lpstr>
      <vt:lpstr>AMI</vt:lpstr>
      <vt:lpstr>AMI!Print_Area</vt:lpstr>
      <vt:lpstr>'Check Request'!Print_Area</vt:lpstr>
      <vt:lpstr>'Employer Verification of Income'!Print_Area</vt:lpstr>
      <vt:lpstr>'Household Budget'!Print_Area</vt:lpstr>
      <vt:lpstr>'Income Calculations Sheet'!Print_Area</vt:lpstr>
      <vt:lpstr>'Justification Sheet'!Print_Area</vt:lpstr>
      <vt:lpstr>'Self Declaration of Income'!Print_Area</vt:lpstr>
    </vt:vector>
  </TitlesOfParts>
  <Company>CSB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abianco</dc:creator>
  <cp:lastModifiedBy>Ebony Wheat</cp:lastModifiedBy>
  <cp:lastPrinted>2018-12-28T17:56:36Z</cp:lastPrinted>
  <dcterms:created xsi:type="dcterms:W3CDTF">2008-07-17T21:17:20Z</dcterms:created>
  <dcterms:modified xsi:type="dcterms:W3CDTF">2019-05-01T13:39:50Z</dcterms:modified>
</cp:coreProperties>
</file>