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mc:AlternateContent xmlns:mc="http://schemas.openxmlformats.org/markup-compatibility/2006">
    <mc:Choice Requires="x15">
      <x15ac:absPath xmlns:x15ac="http://schemas.microsoft.com/office/spreadsheetml/2010/11/ac" url="C:\Users\emily\Desktop\6.9 Key Info\"/>
    </mc:Choice>
  </mc:AlternateContent>
  <xr:revisionPtr revIDLastSave="0" documentId="13_ncr:1_{783F5689-30DF-465D-B591-2042E9164B84}" xr6:coauthVersionLast="47" xr6:coauthVersionMax="47" xr10:uidLastSave="{00000000-0000-0000-0000-000000000000}"/>
  <bookViews>
    <workbookView xWindow="-108" yWindow="-108" windowWidth="23256" windowHeight="12576" tabRatio="889" xr2:uid="{00000000-000D-0000-FFFF-FFFF00000000}"/>
  </bookViews>
  <sheets>
    <sheet name="Checklist &amp; Staff Certification" sheetId="19" r:id="rId1"/>
    <sheet name="Additional Req" sheetId="27" r:id="rId2"/>
    <sheet name="Supervisor Checklist" sheetId="30" r:id="rId3"/>
    <sheet name="Check Request" sheetId="3" r:id="rId4"/>
    <sheet name="Income Calculations Sheet" sheetId="22" r:id="rId5"/>
    <sheet name="Self Declaration of Income" sheetId="9" r:id="rId6"/>
    <sheet name="Employer Verification of Income" sheetId="21" r:id="rId7"/>
    <sheet name="Household Budget" sheetId="7" r:id="rId8"/>
    <sheet name="Justification Sheet" sheetId="29" r:id="rId9"/>
    <sheet name="Verification of Housing" sheetId="31" r:id="rId10"/>
    <sheet name="Unit Checklist" sheetId="28" r:id="rId11"/>
    <sheet name="Client Signature Form" sheetId="5" r:id="rId12"/>
    <sheet name="AMI" sheetId="15" r:id="rId13"/>
  </sheets>
  <externalReferences>
    <externalReference r:id="rId14"/>
    <externalReference r:id="rId15"/>
  </externalReferences>
  <definedNames>
    <definedName name="_NUm2" localSheetId="0">#REF!</definedName>
    <definedName name="_NUm2" localSheetId="6">#REF!</definedName>
    <definedName name="_NUm2" localSheetId="4">#REF!</definedName>
    <definedName name="_NUm2" localSheetId="10">#REF!</definedName>
    <definedName name="_NUm2">#REF!</definedName>
    <definedName name="Choice" localSheetId="0">#REF!</definedName>
    <definedName name="Choice" localSheetId="6">#REF!</definedName>
    <definedName name="Choice" localSheetId="4">#REF!</definedName>
    <definedName name="Choice" localSheetId="10">#REF!</definedName>
    <definedName name="Choice">#REF!</definedName>
    <definedName name="CSBDest" localSheetId="0">#REF!</definedName>
    <definedName name="CSBDest" localSheetId="6">#REF!</definedName>
    <definedName name="CSBDest" localSheetId="4">#REF!</definedName>
    <definedName name="CSBDest" localSheetId="10">#REF!</definedName>
    <definedName name="CSBDest">#REF!</definedName>
    <definedName name="DestTenure" localSheetId="0">#REF!</definedName>
    <definedName name="DestTenure" localSheetId="6">#REF!</definedName>
    <definedName name="DestTenure" localSheetId="4">#REF!</definedName>
    <definedName name="DestTenure" localSheetId="10">#REF!</definedName>
    <definedName name="DestTenure">#REF!</definedName>
    <definedName name="DT" localSheetId="0">#REF!</definedName>
    <definedName name="DT" localSheetId="6">#REF!</definedName>
    <definedName name="DT" localSheetId="4">#REF!</definedName>
    <definedName name="DT" localSheetId="10">#REF!</definedName>
    <definedName name="DT">#REF!</definedName>
    <definedName name="Employ" localSheetId="0">#REF!</definedName>
    <definedName name="Employ" localSheetId="6">#REF!</definedName>
    <definedName name="Employ" localSheetId="4">#REF!</definedName>
    <definedName name="Employ" localSheetId="10">#REF!</definedName>
    <definedName name="Employ">#REF!</definedName>
    <definedName name="EmpTenure" localSheetId="0">#REF!</definedName>
    <definedName name="EmpTenure" localSheetId="6">#REF!</definedName>
    <definedName name="EmpTenure" localSheetId="4">#REF!</definedName>
    <definedName name="EmpTenure" localSheetId="10">#REF!</definedName>
    <definedName name="EmpTenure">#REF!</definedName>
    <definedName name="Ethnicity" localSheetId="0">#REF!</definedName>
    <definedName name="Ethnicity" localSheetId="6">#REF!</definedName>
    <definedName name="Ethnicity" localSheetId="4">#REF!</definedName>
    <definedName name="Ethnicity" localSheetId="10">#REF!</definedName>
    <definedName name="Ethnicity">#REF!</definedName>
    <definedName name="Ethnicity2" localSheetId="0">#REF!</definedName>
    <definedName name="Ethnicity2" localSheetId="6">#REF!</definedName>
    <definedName name="Ethnicity2" localSheetId="4">#REF!</definedName>
    <definedName name="Ethnicity2" localSheetId="10">#REF!</definedName>
    <definedName name="Ethnicity2">#REF!</definedName>
    <definedName name="GenPrev" localSheetId="0">#REF!</definedName>
    <definedName name="GenPrev" localSheetId="6">#REF!</definedName>
    <definedName name="GenPrev" localSheetId="4">#REF!</definedName>
    <definedName name="GenPrev" localSheetId="10">#REF!</definedName>
    <definedName name="GenPrev">#REF!</definedName>
    <definedName name="HPR" localSheetId="0">#REF!</definedName>
    <definedName name="HPR" localSheetId="6">#REF!</definedName>
    <definedName name="HPR" localSheetId="4">#REF!</definedName>
    <definedName name="HPR" localSheetId="10">#REF!</definedName>
    <definedName name="HPR">#REF!</definedName>
    <definedName name="IncomeSource" localSheetId="0">#REF!</definedName>
    <definedName name="IncomeSource" localSheetId="6">#REF!</definedName>
    <definedName name="IncomeSource" localSheetId="4">#REF!</definedName>
    <definedName name="IncomeSource" localSheetId="10">#REF!</definedName>
    <definedName name="IncomeSource">#REF!</definedName>
    <definedName name="LOSPR" localSheetId="0">#REF!</definedName>
    <definedName name="LOSPR" localSheetId="6">#REF!</definedName>
    <definedName name="LOSPR" localSheetId="4">#REF!</definedName>
    <definedName name="LOSPR" localSheetId="10">#REF!</definedName>
    <definedName name="LOSPR">#REF!</definedName>
    <definedName name="Num" localSheetId="0">#REF!</definedName>
    <definedName name="Num" localSheetId="6">#REF!</definedName>
    <definedName name="Num" localSheetId="4">#REF!</definedName>
    <definedName name="Num" localSheetId="10">#REF!</definedName>
    <definedName name="Num">#REF!</definedName>
    <definedName name="Preg" localSheetId="0">#REF!</definedName>
    <definedName name="Preg" localSheetId="6">#REF!</definedName>
    <definedName name="Preg" localSheetId="4">#REF!</definedName>
    <definedName name="Preg" localSheetId="10">#REF!</definedName>
    <definedName name="Preg">#REF!</definedName>
    <definedName name="PrevRes" localSheetId="0">#REF!</definedName>
    <definedName name="PrevRes" localSheetId="6">#REF!</definedName>
    <definedName name="PrevRes" localSheetId="4">#REF!</definedName>
    <definedName name="PrevRes" localSheetId="10">#REF!</definedName>
    <definedName name="PrevRes">#REF!</definedName>
    <definedName name="_xlnm.Print_Area" localSheetId="12">AMI!$A$1:$K$9</definedName>
    <definedName name="_xlnm.Print_Area" localSheetId="3">'Check Request'!$A$1:$H$77</definedName>
    <definedName name="_xlnm.Print_Area" localSheetId="0">'Checklist &amp; Staff Certification'!$A$1:$K$51</definedName>
    <definedName name="_xlnm.Print_Area" localSheetId="6">'Employer Verification of Income'!$A$1:$K$25</definedName>
    <definedName name="_xlnm.Print_Area" localSheetId="7">'Household Budget'!$A$1:$H$37</definedName>
    <definedName name="_xlnm.Print_Area" localSheetId="4">'Income Calculations Sheet'!$A$1:$L$45</definedName>
    <definedName name="_xlnm.Print_Area" localSheetId="8">'Justification Sheet'!$A$1:$H$46</definedName>
    <definedName name="_xlnm.Print_Area" localSheetId="5">'Self Declaration of Income'!$A$1:$K$34</definedName>
    <definedName name="_xlnm.Print_Area" localSheetId="2">'Supervisor Checklist'!$A$2:$L$28</definedName>
    <definedName name="_xlnm.Print_Area" localSheetId="9">'Verification of Housing'!$A$1:$K$52</definedName>
    <definedName name="Race" localSheetId="0">#REF!</definedName>
    <definedName name="Race" localSheetId="6">#REF!</definedName>
    <definedName name="Race" localSheetId="4">#REF!</definedName>
    <definedName name="Race" localSheetId="10">#REF!</definedName>
    <definedName name="Race">#REF!</definedName>
    <definedName name="Race2" localSheetId="0">#REF!</definedName>
    <definedName name="Race2" localSheetId="6">#REF!</definedName>
    <definedName name="Race2" localSheetId="4">#REF!</definedName>
    <definedName name="Race2" localSheetId="10">#REF!</definedName>
    <definedName name="Race2">#REF!</definedName>
    <definedName name="ReasonLeav" localSheetId="0">#REF!</definedName>
    <definedName name="ReasonLeav" localSheetId="6">#REF!</definedName>
    <definedName name="ReasonLeav" localSheetId="4">#REF!</definedName>
    <definedName name="ReasonLeav" localSheetId="10">#REF!</definedName>
    <definedName name="ReasonLeav">#REF!</definedName>
    <definedName name="SchoolLev" localSheetId="0">#REF!</definedName>
    <definedName name="SchoolLev" localSheetId="6">#REF!</definedName>
    <definedName name="SchoolLev" localSheetId="4">#REF!</definedName>
    <definedName name="SchoolLev" localSheetId="10">#REF!</definedName>
    <definedName name="SchoolLev">#REF!</definedName>
    <definedName name="Service" localSheetId="0">#REF!</definedName>
    <definedName name="Service" localSheetId="6">#REF!</definedName>
    <definedName name="Service" localSheetId="4">#REF!</definedName>
    <definedName name="Service" localSheetId="10">#REF!</definedName>
    <definedName name="Service">#REF!</definedName>
    <definedName name="ServType" localSheetId="0">#REF!</definedName>
    <definedName name="ServType" localSheetId="6">#REF!</definedName>
    <definedName name="ServType" localSheetId="4">#REF!</definedName>
    <definedName name="ServType" localSheetId="10">#REF!</definedName>
    <definedName name="ServType">#REF!</definedName>
    <definedName name="SubType" localSheetId="0">#REF!</definedName>
    <definedName name="SubType" localSheetId="6">#REF!</definedName>
    <definedName name="SubType" localSheetId="4">#REF!</definedName>
    <definedName name="SubType" localSheetId="10">#REF!</definedName>
    <definedName name="SubType">#REF!</definedName>
    <definedName name="Z_761A298F_763A_4E6A_9D75_1A2AA33BEFD7_.wvu.Cols" localSheetId="7" hidden="1">'Household Budget'!$J:$J</definedName>
    <definedName name="Z_761A298F_763A_4E6A_9D75_1A2AA33BEFD7_.wvu.Cols" localSheetId="8" hidden="1">'Justification Sheet'!$K:$K</definedName>
    <definedName name="Z_761A298F_763A_4E6A_9D75_1A2AA33BEFD7_.wvu.PrintArea" localSheetId="3" hidden="1">'Check Request'!$A$1:$H$76</definedName>
    <definedName name="Z_761A298F_763A_4E6A_9D75_1A2AA33BEFD7_.wvu.PrintArea" localSheetId="0" hidden="1">'Checklist &amp; Staff Certification'!$A:$K</definedName>
    <definedName name="Z_761A298F_763A_4E6A_9D75_1A2AA33BEFD7_.wvu.PrintArea" localSheetId="11" hidden="1">'Client Signature Form'!$A:$J</definedName>
    <definedName name="Z_761A298F_763A_4E6A_9D75_1A2AA33BEFD7_.wvu.PrintArea" localSheetId="8" hidden="1">'Justification Sheet'!$A:$H</definedName>
  </definedNames>
  <calcPr calcId="191029"/>
  <customWorkbookViews>
    <customWorkbookView name="tmyers - Personal View" guid="{761A298F-763A-4E6A-9D75-1A2AA33BEFD7}" mergeInterval="0" personalView="1" maximized="1" xWindow="1" yWindow="1" windowWidth="1680" windowHeight="821" tabRatio="88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31" l="1"/>
  <c r="D45" i="31"/>
  <c r="D6" i="31"/>
  <c r="D5" i="31"/>
  <c r="D4" i="31"/>
  <c r="I3" i="31"/>
  <c r="F3" i="31"/>
  <c r="D3" i="31"/>
  <c r="B53" i="3" l="1"/>
  <c r="C40" i="29" l="1"/>
  <c r="C38" i="29"/>
  <c r="C35" i="29"/>
  <c r="C33" i="29"/>
  <c r="H1" i="30" l="1"/>
  <c r="E1" i="30"/>
  <c r="C1" i="30"/>
  <c r="E42" i="29" l="1"/>
  <c r="G40" i="29"/>
  <c r="G38" i="29"/>
  <c r="G35" i="29"/>
  <c r="G33" i="29"/>
  <c r="B11" i="29"/>
  <c r="E17" i="29" l="1"/>
  <c r="E15" i="29"/>
  <c r="G42" i="29"/>
  <c r="C42" i="29"/>
  <c r="A14" i="15" l="1"/>
  <c r="K2" i="15"/>
  <c r="K7" i="15" s="1"/>
  <c r="J2" i="15"/>
  <c r="J7" i="15" s="1"/>
  <c r="J13" i="15" s="1"/>
  <c r="I2" i="15"/>
  <c r="I7" i="15" s="1"/>
  <c r="H2" i="15"/>
  <c r="H7" i="15" s="1"/>
  <c r="G2" i="15"/>
  <c r="G7" i="15" s="1"/>
  <c r="F2" i="15"/>
  <c r="F7" i="15" s="1"/>
  <c r="E2" i="15"/>
  <c r="E7" i="15" s="1"/>
  <c r="D2" i="15"/>
  <c r="D7" i="15" s="1"/>
  <c r="C2" i="15"/>
  <c r="C7" i="15" s="1"/>
  <c r="B2" i="15"/>
  <c r="B7" i="15" s="1"/>
  <c r="B13" i="15" s="1"/>
  <c r="I12" i="15" l="1"/>
  <c r="I13" i="15"/>
  <c r="G12" i="15"/>
  <c r="G13" i="15"/>
  <c r="H13" i="15"/>
  <c r="H12" i="15"/>
  <c r="C13" i="15"/>
  <c r="C12" i="15"/>
  <c r="K12" i="15"/>
  <c r="K13" i="15"/>
  <c r="D12" i="15"/>
  <c r="D13" i="15"/>
  <c r="E13" i="15"/>
  <c r="E12" i="15"/>
  <c r="F13" i="15"/>
  <c r="F12" i="15"/>
  <c r="B12" i="15"/>
  <c r="J12" i="15"/>
  <c r="F14" i="15" l="1"/>
  <c r="F15" i="15" s="1"/>
  <c r="F16" i="15" s="1"/>
  <c r="F5" i="15"/>
  <c r="F11" i="15" s="1"/>
  <c r="H5" i="15"/>
  <c r="H11" i="15" s="1"/>
  <c r="H14" i="15"/>
  <c r="H15" i="15" s="1"/>
  <c r="H16" i="15" s="1"/>
  <c r="G14" i="15"/>
  <c r="G15" i="15" s="1"/>
  <c r="G16" i="15" s="1"/>
  <c r="G5" i="15"/>
  <c r="G11" i="15" s="1"/>
  <c r="D14" i="15"/>
  <c r="D15" i="15" s="1"/>
  <c r="D16" i="15" s="1"/>
  <c r="D5" i="15"/>
  <c r="D11" i="15" s="1"/>
  <c r="J5" i="15"/>
  <c r="J11" i="15" s="1"/>
  <c r="J14" i="15"/>
  <c r="J15" i="15" s="1"/>
  <c r="J16" i="15" s="1"/>
  <c r="C14" i="15"/>
  <c r="C15" i="15" s="1"/>
  <c r="C16" i="15" s="1"/>
  <c r="C5" i="15"/>
  <c r="C11" i="15" s="1"/>
  <c r="E14" i="15"/>
  <c r="E15" i="15" s="1"/>
  <c r="E16" i="15" s="1"/>
  <c r="E5" i="15"/>
  <c r="E11" i="15" s="1"/>
  <c r="B5" i="15"/>
  <c r="B11" i="15" s="1"/>
  <c r="B14" i="15"/>
  <c r="B15" i="15" s="1"/>
  <c r="B16" i="15" s="1"/>
  <c r="K14" i="15"/>
  <c r="K15" i="15" s="1"/>
  <c r="K16" i="15" s="1"/>
  <c r="K5" i="15"/>
  <c r="K11" i="15" s="1"/>
  <c r="I14" i="15"/>
  <c r="I15" i="15" s="1"/>
  <c r="I16" i="15" s="1"/>
  <c r="I5" i="15"/>
  <c r="I11" i="15" s="1"/>
  <c r="K3" i="29" l="1"/>
  <c r="F7" i="29" l="1"/>
  <c r="G7" i="29" s="1"/>
  <c r="G1" i="29"/>
  <c r="D1" i="29"/>
  <c r="B1" i="29"/>
  <c r="K5" i="29"/>
  <c r="G6" i="29" l="1"/>
  <c r="H17" i="29" l="1"/>
  <c r="A20" i="29"/>
  <c r="A19" i="29"/>
  <c r="H15" i="29"/>
  <c r="K1" i="27" l="1"/>
  <c r="I1" i="27"/>
  <c r="G1" i="27"/>
  <c r="I2" i="21" l="1"/>
  <c r="C3" i="28" l="1"/>
  <c r="C2" i="28"/>
  <c r="D1" i="28"/>
  <c r="C1" i="28"/>
  <c r="K2" i="19" l="1"/>
  <c r="J2" i="19"/>
  <c r="I2" i="19"/>
  <c r="H3" i="3" l="1"/>
  <c r="H9" i="3"/>
  <c r="B15" i="3"/>
  <c r="F25" i="7" l="1"/>
  <c r="K10" i="3" l="1"/>
  <c r="I2" i="9" l="1"/>
  <c r="B4" i="5" l="1"/>
  <c r="I16" i="22" l="1"/>
  <c r="E2" i="9" l="1"/>
  <c r="C2" i="9"/>
  <c r="E2" i="21"/>
  <c r="C2" i="21"/>
  <c r="F33" i="7"/>
  <c r="J2" i="7"/>
  <c r="G2" i="7"/>
  <c r="D2" i="7"/>
  <c r="B2" i="7"/>
  <c r="I42" i="22"/>
  <c r="I31" i="22"/>
  <c r="I21" i="22"/>
  <c r="I13" i="22"/>
  <c r="E8" i="22"/>
  <c r="K1" i="22"/>
  <c r="E1" i="22"/>
  <c r="C1" i="22"/>
  <c r="E2" i="5"/>
  <c r="C2" i="5"/>
  <c r="H45" i="22" l="1"/>
  <c r="H11" i="3" s="1"/>
  <c r="K8" i="3" l="1"/>
  <c r="H8" i="3" s="1"/>
  <c r="F9" i="7" l="1"/>
  <c r="F35" i="7" s="1"/>
  <c r="H35" i="7" s="1"/>
</calcChain>
</file>

<file path=xl/sharedStrings.xml><?xml version="1.0" encoding="utf-8"?>
<sst xmlns="http://schemas.openxmlformats.org/spreadsheetml/2006/main" count="390" uniqueCount="317">
  <si>
    <t>Rent Assistance</t>
  </si>
  <si>
    <t>Utility Assistance</t>
  </si>
  <si>
    <t>Single:</t>
  </si>
  <si>
    <t>Family:</t>
  </si>
  <si>
    <t>Projected Monthly Housing Cost:</t>
  </si>
  <si>
    <t>&gt;</t>
  </si>
  <si>
    <t>40%?</t>
  </si>
  <si>
    <t>50%?</t>
  </si>
  <si>
    <t>Percentage of Monthly Income</t>
  </si>
  <si>
    <t>Does "Projected Monthly Housing Cost" exceed 40% of the single or  50% of the family's monthly income?</t>
  </si>
  <si>
    <t>% AMI</t>
  </si>
  <si>
    <t xml:space="preserve">Date  </t>
  </si>
  <si>
    <t xml:space="preserve">Total Request Amount </t>
  </si>
  <si>
    <t>Income</t>
  </si>
  <si>
    <t>CSP #</t>
  </si>
  <si>
    <t>Is this request for agency reimbursement?</t>
  </si>
  <si>
    <t>Vendor</t>
  </si>
  <si>
    <t xml:space="preserve">City  </t>
  </si>
  <si>
    <t xml:space="preserve">Zip Code  </t>
  </si>
  <si>
    <t xml:space="preserve"> </t>
  </si>
  <si>
    <t xml:space="preserve">Single:  </t>
  </si>
  <si>
    <t xml:space="preserve">Family:  </t>
  </si>
  <si>
    <t>Client Name:</t>
  </si>
  <si>
    <t>Check Date</t>
  </si>
  <si>
    <t>Account</t>
  </si>
  <si>
    <t>Project</t>
  </si>
  <si>
    <t>Funder</t>
  </si>
  <si>
    <t>Department</t>
  </si>
  <si>
    <t>CSP #:</t>
  </si>
  <si>
    <t>Family Size</t>
  </si>
  <si>
    <t>1 Person</t>
  </si>
  <si>
    <t>2 People</t>
  </si>
  <si>
    <t>3 People</t>
  </si>
  <si>
    <t>4 People</t>
  </si>
  <si>
    <t>5 People</t>
  </si>
  <si>
    <t xml:space="preserve">6 People </t>
  </si>
  <si>
    <t xml:space="preserve">7 People </t>
  </si>
  <si>
    <t>8 People</t>
  </si>
  <si>
    <t xml:space="preserve">Last 4-Digits of SSN  </t>
  </si>
  <si>
    <t>Source:</t>
  </si>
  <si>
    <t>I certify, under penalty of perjury, that I do not have any income from any source at this time.</t>
  </si>
  <si>
    <t>(LAST)</t>
  </si>
  <si>
    <t>(FIRST)</t>
  </si>
  <si>
    <t>30% AMI</t>
  </si>
  <si>
    <t>50% AMI</t>
  </si>
  <si>
    <t>Unit Address</t>
  </si>
  <si>
    <t>Vendor/Landlord</t>
  </si>
  <si>
    <t>Monthly Expenses</t>
  </si>
  <si>
    <t>Electricity</t>
  </si>
  <si>
    <t>Electric Deposit</t>
  </si>
  <si>
    <t>Water</t>
  </si>
  <si>
    <t>Phone (cell phone or land line)</t>
  </si>
  <si>
    <t>Bus tickets</t>
  </si>
  <si>
    <t>Total Monthly Expenses</t>
  </si>
  <si>
    <t>Household Income for the Past 30 days</t>
  </si>
  <si>
    <t>Is client a veteran?</t>
  </si>
  <si>
    <t>Pay Period 1</t>
  </si>
  <si>
    <t>Pay Period 2</t>
  </si>
  <si>
    <t>Pay Period 3</t>
  </si>
  <si>
    <t>Gross Monthly Income</t>
  </si>
  <si>
    <t>General Assistance</t>
  </si>
  <si>
    <t>Hourly rate</t>
  </si>
  <si>
    <t>SSI/SSDI</t>
  </si>
  <si>
    <t>Retirement/Pension</t>
  </si>
  <si>
    <t>Other</t>
  </si>
  <si>
    <r>
      <rPr>
        <b/>
        <u/>
        <sz val="11"/>
        <rFont val="HelveticaNeueLT Pro 45 Lt"/>
        <family val="2"/>
      </rPr>
      <t>Benefit Statements</t>
    </r>
    <r>
      <rPr>
        <sz val="11"/>
        <rFont val="HelveticaNeueLT Pro 45 Lt"/>
        <family val="2"/>
      </rPr>
      <t>:  must be dated within the past 90 days</t>
    </r>
  </si>
  <si>
    <t>OR</t>
  </si>
  <si>
    <t>Gross salary per week as per employer letter</t>
  </si>
  <si>
    <t>Security Deposit</t>
  </si>
  <si>
    <t>Child Support (Obligated Amt)</t>
  </si>
  <si>
    <t>Please return this form to:</t>
  </si>
  <si>
    <t>Employer representative to complete this section:</t>
  </si>
  <si>
    <t>Address and Phone Number:__________________________________________________________________</t>
  </si>
  <si>
    <t xml:space="preserve">This is to certify the income status for the above named individual.  Income includes but is not limited to: </t>
  </si>
  <si>
    <t>•</t>
  </si>
  <si>
    <t>I certify, under penalty of perjury, that I currently receive the following income:</t>
  </si>
  <si>
    <t>CASE MANAGER VERIFICATION</t>
  </si>
  <si>
    <t>Unit Address:</t>
  </si>
  <si>
    <t>Date</t>
  </si>
  <si>
    <t>Landlord Name:</t>
  </si>
  <si>
    <t>Security Deposit Amount</t>
  </si>
  <si>
    <t>Landlord Signature</t>
  </si>
  <si>
    <t>Landlord Address:</t>
  </si>
  <si>
    <t>Landlord Phone Number:</t>
  </si>
  <si>
    <t xml:space="preserve">Case Manager  </t>
  </si>
  <si>
    <t>Landlord Email:</t>
  </si>
  <si>
    <t xml:space="preserve">Phone Number   </t>
  </si>
  <si>
    <t>9 People</t>
  </si>
  <si>
    <t>10 People</t>
  </si>
  <si>
    <t>Monthly Income</t>
  </si>
  <si>
    <t>Past 30 days income</t>
  </si>
  <si>
    <t>Future 30 days Income</t>
  </si>
  <si>
    <t>Total Gross Monthly Household Income for the past 30 days</t>
  </si>
  <si>
    <t>Estimated Payroll Deductions up to 25% (only if no paystub)</t>
  </si>
  <si>
    <t>Number of hours worked in past 30 days</t>
  </si>
  <si>
    <t>Food/Hygiene Items (out of pocket amount when client is in housing)</t>
  </si>
  <si>
    <t>Pay Period 4</t>
  </si>
  <si>
    <r>
      <rPr>
        <b/>
        <sz val="11"/>
        <rFont val="HelveticaNeueLT Pro 45 Lt"/>
        <family val="2"/>
      </rPr>
      <t>Gross</t>
    </r>
    <r>
      <rPr>
        <sz val="11"/>
        <rFont val="HelveticaNeueLT Pro 45 Lt"/>
        <family val="2"/>
      </rPr>
      <t xml:space="preserve"> income for past 30 days (not overtime)</t>
    </r>
  </si>
  <si>
    <r>
      <t>Past 30 days benefit amount (</t>
    </r>
    <r>
      <rPr>
        <b/>
        <sz val="11"/>
        <rFont val="HelveticaNeueLT Pro 45 Lt"/>
        <family val="2"/>
      </rPr>
      <t>Gross amount</t>
    </r>
    <r>
      <rPr>
        <sz val="11"/>
        <rFont val="HelveticaNeueLT Pro 45 Lt"/>
        <family val="2"/>
      </rPr>
      <t>)</t>
    </r>
  </si>
  <si>
    <t>- SELECT -</t>
  </si>
  <si>
    <t>Monthly 35%</t>
  </si>
  <si>
    <t>Yearly 35%</t>
  </si>
  <si>
    <t>Yearly 65%</t>
  </si>
  <si>
    <t xml:space="preserve">_____Check Request    </t>
  </si>
  <si>
    <t>_____Justification Sheet</t>
  </si>
  <si>
    <t>_____Client Signature Form</t>
  </si>
  <si>
    <t>_____Franklin County Auditor's website printout</t>
  </si>
  <si>
    <t>_____Household Budget</t>
  </si>
  <si>
    <t>_____CSP Referral printout</t>
  </si>
  <si>
    <t>(1) Client has no income</t>
  </si>
  <si>
    <t>Landlord (per W9)</t>
  </si>
  <si>
    <t xml:space="preserve">Other Assistance </t>
  </si>
  <si>
    <t>Family Composition (# of household members including HoH):</t>
  </si>
  <si>
    <r>
      <t>_____Legible copy of client's ID</t>
    </r>
    <r>
      <rPr>
        <b/>
        <sz val="11"/>
        <rFont val="HelveticaNeueLT Pro 45 Lt"/>
        <family val="2"/>
      </rPr>
      <t>**</t>
    </r>
  </si>
  <si>
    <r>
      <rPr>
        <b/>
        <sz val="11"/>
        <rFont val="HelveticaNeueLT Pro 45 Lt"/>
        <family val="2"/>
      </rPr>
      <t>*NOTE</t>
    </r>
    <r>
      <rPr>
        <sz val="11"/>
        <rFont val="HelveticaNeueLT Pro 45 Lt"/>
        <family val="2"/>
      </rPr>
      <t xml:space="preserve">:  Self Declaration of Income should </t>
    </r>
    <r>
      <rPr>
        <u/>
        <sz val="11"/>
        <rFont val="HelveticaNeueLT Pro 45 Lt"/>
        <family val="2"/>
      </rPr>
      <t>only</t>
    </r>
    <r>
      <rPr>
        <sz val="11"/>
        <rFont val="HelveticaNeueLT Pro 45 Lt"/>
        <family val="2"/>
      </rPr>
      <t xml:space="preserve"> be submitted in two cases:</t>
    </r>
  </si>
  <si>
    <t>Checklist and Staff Certification</t>
  </si>
  <si>
    <r>
      <t xml:space="preserve">_____AMI is </t>
    </r>
    <r>
      <rPr>
        <b/>
        <sz val="11"/>
        <rFont val="HelveticaNeueLT Pro 45 Lt"/>
        <family val="2"/>
      </rPr>
      <t>less</t>
    </r>
    <r>
      <rPr>
        <sz val="11"/>
        <rFont val="HelveticaNeueLT Pro 45 Lt"/>
        <family val="2"/>
      </rPr>
      <t xml:space="preserve"> than 35%</t>
    </r>
  </si>
  <si>
    <t>CSP#</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</si>
  <si>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if paid weekly for the past 30 days</t>
    </r>
  </si>
  <si>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paystubs with one dated in the past 30 days </t>
    </r>
    <r>
      <rPr>
        <u/>
        <sz val="10"/>
        <rFont val="HelveticaNeueLT Pro 45 Lt"/>
        <family val="2"/>
      </rPr>
      <t>or</t>
    </r>
    <r>
      <rPr>
        <sz val="10"/>
        <rFont val="HelveticaNeueLT Pro 45 Lt"/>
        <family val="2"/>
      </rPr>
      <t xml:space="preserve"> unemployment benefit statement/printout dated within the past 90 days</t>
    </r>
  </si>
  <si>
    <r>
      <rPr>
        <b/>
        <u/>
        <sz val="11"/>
        <rFont val="HelveticaNeueLT Pro 45 Lt"/>
        <family val="2"/>
      </rPr>
      <t>Other Income</t>
    </r>
    <r>
      <rPr>
        <u/>
        <sz val="11"/>
        <rFont val="HelveticaNeueLT Pro 45 Lt"/>
        <family val="2"/>
      </rPr>
      <t xml:space="preserve"> (not listed above). Please describe.</t>
    </r>
  </si>
  <si>
    <t xml:space="preserve">Please provide a monthly cost for each applicable monthly expense.  If not applicable, please leave the field blank. </t>
  </si>
  <si>
    <t>Payroll Deductions (taxes, child support, medical insurance)</t>
  </si>
  <si>
    <t>Child Support (proof of payment required if not payroll deducted or no paystub provided)</t>
  </si>
  <si>
    <t>Past Due Rent (if applicable)</t>
  </si>
  <si>
    <t>Past Due Electricity</t>
  </si>
  <si>
    <t xml:space="preserve">Gas </t>
  </si>
  <si>
    <t xml:space="preserve">CSP# </t>
  </si>
  <si>
    <t>Name &amp; Title:  _________________________________</t>
  </si>
  <si>
    <t>Phone:  (_____)__________________</t>
  </si>
  <si>
    <t>Fax:  (_____)_________________</t>
  </si>
  <si>
    <t>Address:  ______________________________________</t>
  </si>
  <si>
    <t>Email:  ________________________________________</t>
  </si>
  <si>
    <t>Name of Employer:  __________________________________________________</t>
  </si>
  <si>
    <t>Employed Since:  _________________________________</t>
  </si>
  <si>
    <t>Print Name and Title of Authorized Representative:  ___________________________________________________</t>
  </si>
  <si>
    <t>Specify additional compensation if applicable:  ___________________________________________________</t>
  </si>
  <si>
    <t>Authorized Employer Representative Signature:  _______________________________   Date:_____________</t>
  </si>
  <si>
    <t>The full amount of gross income earned before taxes and deductions</t>
  </si>
  <si>
    <t>The net income earned from the operation of a business, i.e., total revenue minus business operating expenses.  This also includes any withdrawals of cash from the business or profession for your personal use</t>
  </si>
  <si>
    <t>Monthly interest and dividend income credited to an applicant’s bank account and available for use</t>
  </si>
  <si>
    <t>The monthly payment amount received from Social Security, annuities, retirement funds, pensions, disability and other similar types of periodic payments</t>
  </si>
  <si>
    <t>Any monthly payments in lieu of earnings, such as unemployment, disability compensation, SSI, SSDI, and worker's compensation</t>
  </si>
  <si>
    <t>Monthly income from government agencies excluding amounts designated for shelter, and utilities, WIC, food stamps, and childcare</t>
  </si>
  <si>
    <t>Alimony, child support and foster care payments received from organizations or from persons not residing in the dwelling</t>
  </si>
  <si>
    <t>All basic pay, special day and allowances of a member of the Armed Forces excluding special pay for exposure to hostile fire</t>
  </si>
  <si>
    <t>Case Manager Signature:  ____________________________________          Date:  _______________</t>
  </si>
  <si>
    <t>Client Signature:  _______________________________________               Date:  ___________________</t>
  </si>
  <si>
    <t>Supervisor Signature:  ________________________________________         Date:  _______________</t>
  </si>
  <si>
    <t>Gas Deposit</t>
  </si>
  <si>
    <t>Gas for car</t>
  </si>
  <si>
    <t>Maximum allowable DCA  request</t>
  </si>
  <si>
    <t>Maximum DCA Allowed For This Request</t>
  </si>
  <si>
    <r>
      <t xml:space="preserve">A negative number in the </t>
    </r>
    <r>
      <rPr>
        <sz val="10"/>
        <rFont val="HelveticaNeueLT Pro 65 Md"/>
        <family val="2"/>
      </rPr>
      <t>Maximum allowable DCA box</t>
    </r>
    <r>
      <rPr>
        <sz val="10"/>
        <rFont val="HelveticaNeueLT Pro 45 Lt"/>
        <family val="2"/>
      </rPr>
      <t xml:space="preserve"> indicates the client has sufficient income to cover housing expenses, and therefore is not eligible for DCA assistance.  </t>
    </r>
  </si>
  <si>
    <t>100% AMI</t>
  </si>
  <si>
    <t xml:space="preserve">    Median Income</t>
  </si>
  <si>
    <t>(2) Unable to obtain 3rd Party Verification of Income</t>
  </si>
  <si>
    <t xml:space="preserve">If eligible for veteran assistance, refer to VA for financial assistance.  If ineligible for veteran assistance, submit proof from the VA of ineligibility.  </t>
  </si>
  <si>
    <t>Date:_________</t>
  </si>
  <si>
    <t xml:space="preserve">                                               Date: _________</t>
  </si>
  <si>
    <r>
      <rPr>
        <b/>
        <sz val="10"/>
        <rFont val="HelveticaNeueLT Pro 45 Lt"/>
        <family val="2"/>
      </rPr>
      <t>CSB Use Only</t>
    </r>
    <r>
      <rPr>
        <sz val="10"/>
        <rFont val="HelveticaNeueLT Pro 45 Lt"/>
        <family val="2"/>
      </rPr>
      <t>:      Approved:_______</t>
    </r>
  </si>
  <si>
    <t>DCA Entered:_______</t>
  </si>
  <si>
    <t xml:space="preserve">     AA Reviewed:______</t>
  </si>
  <si>
    <t xml:space="preserve">  DPP Released:________</t>
  </si>
  <si>
    <t xml:space="preserve">  Date:________</t>
  </si>
  <si>
    <t xml:space="preserve">     Date:________</t>
  </si>
  <si>
    <t xml:space="preserve">If client is receiving a housing voucher/subsidy, please list the source and client's rent portion amount below. </t>
  </si>
  <si>
    <t>City:</t>
  </si>
  <si>
    <t>Zip:</t>
  </si>
  <si>
    <t>Prorated/Past Due Rent (if applicable)</t>
  </si>
  <si>
    <r>
      <rPr>
        <b/>
        <u/>
        <sz val="11"/>
        <rFont val="HelveticaNeueLT Pro 45 Lt"/>
        <family val="2"/>
      </rPr>
      <t>Employer Verification of Income</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</si>
  <si>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35%  AMI</t>
  </si>
  <si>
    <t xml:space="preserve">Client's Rent: </t>
  </si>
  <si>
    <t>_____Income Calculation Sheet with one or more of the following (in order of HUD preference)</t>
  </si>
  <si>
    <t xml:space="preserve">HoH Name </t>
  </si>
  <si>
    <t>Past Due Gas</t>
  </si>
  <si>
    <r>
      <rPr>
        <b/>
        <sz val="11"/>
        <rFont val="HelveticaNeueLT Pro 45 Lt"/>
        <family val="2"/>
      </rPr>
      <t>**NOTE</t>
    </r>
    <r>
      <rPr>
        <sz val="11"/>
        <rFont val="HelveticaNeueLT Pro 45 Lt"/>
        <family val="2"/>
      </rPr>
      <t xml:space="preserve">: DARK copies </t>
    </r>
    <r>
      <rPr>
        <u/>
        <sz val="11"/>
        <rFont val="HelveticaNeueLT Pro 45 Lt"/>
        <family val="2"/>
      </rPr>
      <t>will not</t>
    </r>
    <r>
      <rPr>
        <sz val="11"/>
        <rFont val="HelveticaNeueLT Pro 45 Lt"/>
        <family val="2"/>
      </rPr>
      <t xml:space="preserve"> be accepted</t>
    </r>
  </si>
  <si>
    <t>Agency/Program Name</t>
  </si>
  <si>
    <t xml:space="preserve">I understand that third-party verification is the preferred method of certifying income for assistance.  I understand a  self-declaration is only permitted when I have attempted to but cannot obtain third party verification per the explanation provided below: </t>
  </si>
  <si>
    <t>Last Month's Rent (if applicable)</t>
  </si>
  <si>
    <t xml:space="preserve">                     Print Name                                                                                                                                             </t>
  </si>
  <si>
    <t>In signing below, I certify all information in this request is complete, accurate and appropriate.</t>
  </si>
  <si>
    <t>Monthly Rent</t>
  </si>
  <si>
    <t xml:space="preserve">I certify that this DCA application includes all required forms and documentation and that all forms include complete and accurate information. I understand the application may not be processed if all required forms and documents are not included or if the application contains incomplete or inaccurate information.                                                                                                                                                                                                                                                           </t>
  </si>
  <si>
    <t xml:space="preserve">In signing below, I certify all information in this request is complete, accurate and appropriate per CSB's Direct Client Assistance policies and procedures. </t>
  </si>
  <si>
    <t>Family System Only:</t>
  </si>
  <si>
    <t>2nd Month Rent Assistance</t>
  </si>
  <si>
    <t>3rd Month Rent Assistance</t>
  </si>
  <si>
    <t>4th Month Rent Assistance</t>
  </si>
  <si>
    <t>5th Month Rent Assistance</t>
  </si>
  <si>
    <t>6th Month Rent Assistance</t>
  </si>
  <si>
    <r>
      <t xml:space="preserve">AMI - must be </t>
    </r>
    <r>
      <rPr>
        <u/>
        <sz val="11"/>
        <color theme="1"/>
        <rFont val="HelveticaNeueLT Pro 45 Lt"/>
        <family val="2"/>
      </rPr>
      <t>less than</t>
    </r>
    <r>
      <rPr>
        <sz val="11"/>
        <color theme="1"/>
        <rFont val="HelveticaNeueLT Pro 45 Lt"/>
        <family val="2"/>
      </rPr>
      <t xml:space="preserve"> 35% </t>
    </r>
  </si>
  <si>
    <r>
      <t>Request Justification Breakdown</t>
    </r>
    <r>
      <rPr>
        <sz val="11"/>
        <rFont val="HelveticaNeueLT Pro 45 Lt"/>
        <family val="2"/>
      </rPr>
      <t xml:space="preserve">:  </t>
    </r>
  </si>
  <si>
    <t>Request Justification Statement</t>
  </si>
  <si>
    <t>_____CSP Entry/Exit Record printout</t>
  </si>
  <si>
    <t>CLIENT/TENANT INFORMATION</t>
  </si>
  <si>
    <r>
      <t xml:space="preserve">Rent Amount </t>
    </r>
    <r>
      <rPr>
        <sz val="10"/>
        <rFont val="HelveticaNeueLT Pro 45 Lt"/>
        <family val="2"/>
      </rPr>
      <t>(include utility payments due with rent)</t>
    </r>
  </si>
  <si>
    <t>Tenant pays gas for unit</t>
  </si>
  <si>
    <t>Tenant pays electric for unit</t>
  </si>
  <si>
    <t>Tenant pays water for unit</t>
  </si>
  <si>
    <t>Rental Term</t>
  </si>
  <si>
    <t>Months</t>
  </si>
  <si>
    <t>RENTAL INFORMATION (TO BE COMPLETED BY LANDLORD)</t>
  </si>
  <si>
    <t>Case Manager:</t>
  </si>
  <si>
    <t>Referring Agency:</t>
  </si>
  <si>
    <t>Phone Number:</t>
  </si>
  <si>
    <t>Email</t>
  </si>
  <si>
    <t>REFERRING AGENCY INFORMATION</t>
  </si>
  <si>
    <t xml:space="preserve">                          Print Name                                                                                                                            </t>
  </si>
  <si>
    <t xml:space="preserve">                          Print Name                                                                                                                           </t>
  </si>
  <si>
    <t xml:space="preserve">                          Print Name                                                                                                                               </t>
  </si>
  <si>
    <t>Applicant: __________________________     Signature:  _________________________        Date: _____________________</t>
  </si>
  <si>
    <t>Other Adult:  ______________________        Signature:  ________________________          Date: _____________________</t>
  </si>
  <si>
    <t>Other Adult:  _____________________          Signature:  ________________________          Date: ______________________</t>
  </si>
  <si>
    <t>Other Adult:  _____________________          Signature:  ________________________          Date: _____________________</t>
  </si>
  <si>
    <t>LANDLORD INFORMATION (TO BE COMPLETED BY LANDLORD)</t>
  </si>
  <si>
    <t>Last Month's Rent</t>
  </si>
  <si>
    <t>Utilities</t>
  </si>
  <si>
    <t>Total DCA Request</t>
  </si>
  <si>
    <t>Total</t>
  </si>
  <si>
    <t>Contribution by Client/Other</t>
  </si>
  <si>
    <t>Move-in/Monthly Housing Costs</t>
  </si>
  <si>
    <t>Amount:</t>
  </si>
  <si>
    <t>Frequency:</t>
  </si>
  <si>
    <t>_____Verification of Housing</t>
  </si>
  <si>
    <t>_____Lease</t>
  </si>
  <si>
    <t>_____Imminent Risk of Homelessness Letter or Eviction Notice</t>
  </si>
  <si>
    <t>_____CSP Entry Record printout or letter from provider if not CSP participant</t>
  </si>
  <si>
    <t>Additional Funds Request/Checklist and Staff Certification</t>
  </si>
  <si>
    <t>CSP#:</t>
  </si>
  <si>
    <t>Yes</t>
  </si>
  <si>
    <t>No</t>
  </si>
  <si>
    <t>I have visited/inspected this property.  Date visited ______________</t>
  </si>
  <si>
    <r>
      <t xml:space="preserve">Interior doors close and latch. </t>
    </r>
    <r>
      <rPr>
        <b/>
        <sz val="11"/>
        <rFont val="HelveticaNeueLT Pro 45 Lt"/>
        <family val="2"/>
      </rPr>
      <t>*</t>
    </r>
  </si>
  <si>
    <r>
      <t>Exterior doors lock securely and shut properly without undue pressure.</t>
    </r>
    <r>
      <rPr>
        <b/>
        <sz val="11"/>
        <rFont val="HelveticaNeueLT Pro 45 Lt"/>
        <family val="2"/>
      </rPr>
      <t xml:space="preserve"> *</t>
    </r>
  </si>
  <si>
    <t>There is more than one entrance/exit in case of emergency.</t>
  </si>
  <si>
    <r>
      <t>The windows open and shut.</t>
    </r>
    <r>
      <rPr>
        <b/>
        <sz val="11"/>
        <rFont val="HelveticaNeueLT Pro 45 Lt"/>
        <family val="2"/>
      </rPr>
      <t xml:space="preserve"> </t>
    </r>
  </si>
  <si>
    <r>
      <t xml:space="preserve">There are no broken windows. </t>
    </r>
    <r>
      <rPr>
        <b/>
        <sz val="11"/>
        <rFont val="HelveticaNeueLT Pro 45 Lt"/>
        <family val="2"/>
      </rPr>
      <t>*</t>
    </r>
  </si>
  <si>
    <t>The water is on, there is hot water and the water is free of visible contaminants.</t>
  </si>
  <si>
    <t>If not on, when? _____________</t>
  </si>
  <si>
    <r>
      <t>All toilets flush and all faucets work (</t>
    </r>
    <r>
      <rPr>
        <b/>
        <sz val="11"/>
        <rFont val="HelveticaNeueLT Pro 45 Lt"/>
        <family val="2"/>
      </rPr>
      <t>skip if water is off</t>
    </r>
    <r>
      <rPr>
        <sz val="11"/>
        <rFont val="HelveticaNeueLT Pro 45 Lt"/>
        <family val="2"/>
      </rPr>
      <t>).</t>
    </r>
  </si>
  <si>
    <r>
      <t>There a working shower and/or bathtub (</t>
    </r>
    <r>
      <rPr>
        <b/>
        <sz val="11"/>
        <rFont val="HelveticaNeueLT Pro 45 Lt"/>
        <family val="2"/>
      </rPr>
      <t>skip if water is off</t>
    </r>
    <r>
      <rPr>
        <sz val="11"/>
        <rFont val="HelveticaNeueLT Pro 45 Lt"/>
        <family val="2"/>
      </rPr>
      <t>).</t>
    </r>
  </si>
  <si>
    <t>Gas/electric is on and the heat works. If not on, when? _____________</t>
  </si>
  <si>
    <r>
      <t xml:space="preserve">Smoke detectors are installed and maintained on each floor of the unit. </t>
    </r>
    <r>
      <rPr>
        <b/>
        <sz val="11"/>
        <rFont val="HelveticaNeueLT Pro 45 Lt"/>
        <family val="2"/>
      </rPr>
      <t>*</t>
    </r>
  </si>
  <si>
    <t>I am not deaf (select yes if not deaf).</t>
  </si>
  <si>
    <r>
      <t xml:space="preserve">I am deaf and unit has fire alarms for deaf persons in each bedroom occupied by me. </t>
    </r>
    <r>
      <rPr>
        <b/>
        <sz val="11"/>
        <rFont val="HelveticaNeueLT Pro 45 Lt"/>
        <family val="2"/>
      </rPr>
      <t>*</t>
    </r>
  </si>
  <si>
    <t>Each room has a ceiling light or outlet for light.</t>
  </si>
  <si>
    <r>
      <t xml:space="preserve">There cover plates on each outlet and none of the outlets are loose/damaged. </t>
    </r>
    <r>
      <rPr>
        <b/>
        <sz val="11"/>
        <rFont val="HelveticaNeueLT Pro 45 Lt"/>
        <family val="2"/>
      </rPr>
      <t>*</t>
    </r>
  </si>
  <si>
    <r>
      <t xml:space="preserve">Electric system is maintained and operated in manner free of visible hazards. </t>
    </r>
    <r>
      <rPr>
        <b/>
        <sz val="11"/>
        <rFont val="HelveticaNeueLT Pro 45 Lt"/>
        <family val="2"/>
      </rPr>
      <t>*</t>
    </r>
  </si>
  <si>
    <t>There is working stove and/or refrigerator.</t>
  </si>
  <si>
    <t>If not, the unit contains space to store/prepare/serve food in a safe/sanitary manner.</t>
  </si>
  <si>
    <t>Is the housing clean and sanitary?</t>
  </si>
  <si>
    <t>Each room has proper ventilation and is the air free of pollutants.</t>
  </si>
  <si>
    <r>
      <t xml:space="preserve">Fire escapes and stairways maintained in safe condition. </t>
    </r>
    <r>
      <rPr>
        <b/>
        <sz val="11"/>
        <rFont val="HelveticaNeueLT Pro 45 Lt"/>
        <family val="2"/>
      </rPr>
      <t>*</t>
    </r>
  </si>
  <si>
    <t>Siding of property is free of peeling paint.</t>
  </si>
  <si>
    <t xml:space="preserve">If pregnant, or children under the age of 6 to occupy unit and unit was built prior to 1978, </t>
  </si>
  <si>
    <t>a pamphlet explaining hazards of lead-based paint was provided.</t>
  </si>
  <si>
    <t>I have reviewed this checklist with my Case Manager.</t>
  </si>
  <si>
    <t>I want to rent this property.</t>
  </si>
  <si>
    <t>* Denotes Code Enforcement Issue Items</t>
  </si>
  <si>
    <t>Client Signature</t>
  </si>
  <si>
    <t>Case Manager Signature</t>
  </si>
  <si>
    <t>Is this an additional funding request?</t>
  </si>
  <si>
    <t>1st Month's/Current Rent</t>
  </si>
  <si>
    <t>Homelessness Prevention DCA Application</t>
  </si>
  <si>
    <r>
      <rPr>
        <b/>
        <sz val="11"/>
        <rFont val="HelveticaNeueLT Pro 45 Lt"/>
        <family val="2"/>
      </rPr>
      <t>Client Release</t>
    </r>
    <r>
      <rPr>
        <sz val="11"/>
        <rFont val="HelveticaNeueLT Pro 45 Lt"/>
        <family val="2"/>
      </rPr>
      <t xml:space="preserve">:  I hereby authorize the release of the following employment information. </t>
    </r>
  </si>
  <si>
    <r>
      <rPr>
        <b/>
        <sz val="11"/>
        <rFont val="HelveticaNeueLT Pro 45 Lt"/>
        <family val="2"/>
      </rPr>
      <t>Client Signature</t>
    </r>
    <r>
      <rPr>
        <sz val="11"/>
        <rFont val="HelveticaNeueLT Pro 45 Lt"/>
        <family val="2"/>
      </rPr>
      <t xml:space="preserve">:___________________________________________          </t>
    </r>
    <r>
      <rPr>
        <b/>
        <sz val="11"/>
        <rFont val="HelveticaNeueLT Pro 45 Lt"/>
        <family val="2"/>
      </rPr>
      <t>Date</t>
    </r>
    <r>
      <rPr>
        <sz val="11"/>
        <rFont val="HelveticaNeueLT Pro 45 Lt"/>
        <family val="2"/>
      </rPr>
      <t>:_________________</t>
    </r>
  </si>
  <si>
    <r>
      <t xml:space="preserve">Wage Amount:  $______________ </t>
    </r>
    <r>
      <rPr>
        <b/>
        <sz val="11"/>
        <rFont val="HelveticaNeueLT Pro 45 Lt"/>
        <family val="2"/>
      </rPr>
      <t xml:space="preserve">(circle one) </t>
    </r>
    <r>
      <rPr>
        <sz val="11"/>
        <rFont val="HelveticaNeueLT Pro 45 Lt"/>
        <family val="2"/>
      </rPr>
      <t>HOURLY/WEEKLY/MONTHLY</t>
    </r>
  </si>
  <si>
    <r>
      <t xml:space="preserve">Hours Worked in the past 30 days:  </t>
    </r>
    <r>
      <rPr>
        <b/>
        <sz val="11"/>
        <rFont val="HelveticaNeueLT Pro 45 Lt"/>
        <family val="2"/>
      </rPr>
      <t>____________</t>
    </r>
    <r>
      <rPr>
        <sz val="11"/>
        <rFont val="HelveticaNeueLT Pro 45 Lt"/>
        <family val="2"/>
      </rPr>
      <t xml:space="preserve"> </t>
    </r>
  </si>
  <si>
    <r>
      <t>Probability of continued employment</t>
    </r>
    <r>
      <rPr>
        <b/>
        <sz val="11"/>
        <rFont val="HelveticaNeueLT Pro 45 Lt"/>
        <family val="2"/>
      </rPr>
      <t xml:space="preserve"> (circle one)</t>
    </r>
    <r>
      <rPr>
        <sz val="11"/>
        <rFont val="HelveticaNeueLT Pro 45 Lt"/>
        <family val="2"/>
      </rPr>
      <t>:  FAIR/GOOD/EXCELLENT</t>
    </r>
  </si>
  <si>
    <t>Is check to be picked up by agency?</t>
  </si>
  <si>
    <t>Address, Street &amp; Unit</t>
  </si>
  <si>
    <t>I hereby apply for the amount listed on the Check Request to be paid to the listed payee/vendor. I understand funding is to be used soley for the purpose indicated on the Check Request, there is no guarantee I will receive all or any of the requested amount, and that I am not expected to repay any portion of funds legally issued as requested. I understand I should remain in my current living situation until my application is complete and approved by Community Shelter Board. If I should move prior to approval, I understand I may not receive all or part of the requested funding, and therefore, may be responsible for all costs associated with my move.</t>
  </si>
  <si>
    <r>
      <t xml:space="preserve">In signing below, I declare that I am presently homeless, live on the streets or other place not meant for human habitation. </t>
    </r>
    <r>
      <rPr>
        <b/>
        <sz val="12"/>
        <rFont val="HelveticaNeueLT Pro 45 Lt"/>
        <family val="2"/>
      </rPr>
      <t xml:space="preserve">I understand that signing this form indicates I have viewed/inspected the unit and wish to rent it. I understand I may not be able to appply for future financial assitance or return to shelter once I have taken possession of the unit; with the exception of extreme circumstances. </t>
    </r>
    <r>
      <rPr>
        <sz val="12"/>
        <rFont val="HelveticaNeueLT Pro 45 Lt"/>
        <family val="2"/>
      </rPr>
      <t xml:space="preserve"> </t>
    </r>
  </si>
  <si>
    <t>Supervisor Checklist</t>
  </si>
  <si>
    <t>Checklist and Staff Certification is signed and complete, and all documents are included</t>
  </si>
  <si>
    <t>Name, CSP number, SSN, and Family size are included on Check Request</t>
  </si>
  <si>
    <t>Answer to "Is client a veteran?" is provided on Check Request</t>
  </si>
  <si>
    <t>Landlord listed on Check Request matches the landlord on the W9</t>
  </si>
  <si>
    <t xml:space="preserve">Income Verification provided is within appropriate dates of application date (Past 30 days of paystubs, Benefits statements are within 90 days, Self-Declaration of Income is signed by client, caseworker and supervisor, etc.) </t>
  </si>
  <si>
    <t>Proof is included for any additional monthly expenses on the household budget</t>
  </si>
  <si>
    <t>W-9 is legible, completed on most recent W9 form, matches who is to be paid, and only has the SSN or EIN listed, not both</t>
  </si>
  <si>
    <t>Property Management Agreement is between appropriate parties, and is dated within the past year. If not within the past year, a letter from the owner stating that PMA is still in effect is provided</t>
  </si>
  <si>
    <t xml:space="preserve">I certify that this DCA application includes complete and accurate information. I understand the application may not be processed if this checklist is not completed, or if the application contains incomplete or inaccurate information.                                                                                                                                                                                                                                                           </t>
  </si>
  <si>
    <t xml:space="preserve">In signing below, I certify all information listed above is complete throughout this DCA Application, and the request is complete and accurate. </t>
  </si>
  <si>
    <t xml:space="preserve">Utilities on budget match the utilities client will be responsible for on Verification of Housing and Lease </t>
  </si>
  <si>
    <t>Total DCA request on Justification Sheet matches amount on Check Request</t>
  </si>
  <si>
    <t>Auditors Website printout includes appropriate address. If not, then a legible map is provided, showing that the unit client is moving into is within the Parcel ID of printout</t>
  </si>
  <si>
    <t>All questions on Unit Inspection Checklist or Habitability and Lead Based Paint Inspection are answered appropriately to show that the unit successfully passed the inspection</t>
  </si>
  <si>
    <t>_____W-9 (Required if not verified in past 12 months - check list of W-9 Verified Landlords)</t>
  </si>
  <si>
    <t>_____Property Management Agreement (if applicable)</t>
  </si>
  <si>
    <t>Number of Bedrooms</t>
  </si>
  <si>
    <t>Gladden FCCS Prevention</t>
  </si>
  <si>
    <t>Gladden Homelessness Prevention</t>
  </si>
  <si>
    <t>HFF Pregnant Women Prevention</t>
  </si>
  <si>
    <r>
      <t xml:space="preserve">Additional Actual Monthly Expenses to </t>
    </r>
    <r>
      <rPr>
        <sz val="11"/>
        <color theme="0"/>
        <rFont val="HelveticaNeueLT Pro 65 Md"/>
        <family val="2"/>
      </rPr>
      <t>sustain housing</t>
    </r>
    <r>
      <rPr>
        <sz val="11"/>
        <color theme="0"/>
        <rFont val="HelveticaNeueLT Pro 45 Lt"/>
        <family val="2"/>
      </rPr>
      <t xml:space="preserve"> that is not listed above (please describe &amp; provide monthly expense amount and receipt - i.e. car insurance, loan payments, etc.)</t>
    </r>
  </si>
  <si>
    <t>Justify the request for DCA below by explaining clients unique situation. If client received income while in program/shelter and used funds for expenses which prevent or limit their ability to contribute to their housing costs, please explain.</t>
  </si>
  <si>
    <t>Total monthly cost for rent and utilities</t>
  </si>
  <si>
    <t>_____Inspection (Per required Program)</t>
  </si>
  <si>
    <t>Month(s) Assistance is for:</t>
  </si>
  <si>
    <t>_____Habitability and Lead Based Paint Inspection for Pregnant Women Prevention and Homelessness Prevention Programs</t>
  </si>
  <si>
    <t>_____Unit Checklist for FCCS Homelessness Prevention</t>
  </si>
  <si>
    <t>_____Client confirmation for receipt of lead information pamphlet (If not on disclosure)</t>
  </si>
  <si>
    <t>If yes, # of request(s):</t>
  </si>
  <si>
    <t>Gladden Homelessness Prevention Expansion</t>
  </si>
  <si>
    <t>Landlord's email address if LOG desired</t>
  </si>
  <si>
    <t>Rental Agreement Start &amp; End Date</t>
  </si>
  <si>
    <t>_____ TANF Non-Assistance Eligibility Form (Not Required for FCCS Homelessness Prevention)</t>
  </si>
  <si>
    <t>_____Lead Based Paint Disclosure (Not required for FCCS Homelessness Prevention)</t>
  </si>
  <si>
    <t>Income Verification is needed for all household members 18 yrs or older</t>
  </si>
  <si>
    <t>_____ Current SSI/SSDI Award Letter</t>
  </si>
  <si>
    <t>Dated within the past 30 days:</t>
  </si>
  <si>
    <t xml:space="preserve">_____ 2-4 consecutive paystubs </t>
  </si>
  <si>
    <t>_____ Benefits statement(s) (Child support, Cash assistance, etc.)</t>
  </si>
  <si>
    <t>_____ Employer Verification of Income</t>
  </si>
  <si>
    <r>
      <t>_____ Self Declaration of Income</t>
    </r>
    <r>
      <rPr>
        <b/>
        <sz val="11"/>
        <rFont val="HelveticaNeueLT Pro 45 Lt"/>
        <family val="2"/>
      </rPr>
      <t>*</t>
    </r>
  </si>
  <si>
    <t>_____COVID-19 Assistance Certification Form (Not Required for FCCS Homelessness Prevention)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</si>
</sst>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000\-00\-0000"/>
    <numFmt numFmtId="167" formatCode="[&lt;=9999999]###\-####;\(###\)\ ###\-####"/>
    <numFmt numFmtId="168" formatCode="00000"/>
    <numFmt numFmtId="169" formatCode="_(&quot;$&quot;* #,##0_);_(&quot;$&quot;* \(#,##0\);_(&quot;$&quot;* &quot;-&quot;??_);_(@_)"/>
    <numFmt numFmtId="170" formatCode="_(* #,##0_);_(* \(#,##0\);_(* &quot;-&quot;??_);_(@_)"/>
    <numFmt numFmtId="171" formatCode="em\a\i\l"/>
    <numFmt numFmtId="172" formatCode="&quot;$&quot;#,##0.00;[Red]&quot;$&quot;#,##0.00"/>
  </numFmts>
  <fonts count="58">
    <font>
      <sz val="10"/>
      <name val="Arial"/>
    </font>
    <font>
      <sz val="11"/>
      <color theme="1"/>
      <name val="HelveticaNeueLT Pro 45 Lt"/>
      <family val="2"/>
    </font>
    <font>
      <sz val="10"/>
      <name val="Arial"/>
      <family val="2"/>
    </font>
    <font>
      <b/>
      <sz val="10"/>
      <name val="Arial"/>
      <family val="2"/>
    </font>
    <font>
      <sz val="8"/>
      <name val="Arial"/>
      <family val="2"/>
    </font>
    <font>
      <b/>
      <sz val="10"/>
      <name val="HelveticaNeueLT Pro 45 Lt"/>
      <family val="2"/>
    </font>
    <font>
      <sz val="10"/>
      <name val="HelveticaNeueLT Pro 45 Lt"/>
      <family val="2"/>
    </font>
    <font>
      <b/>
      <sz val="11"/>
      <name val="HelveticaNeueLT Pro 45 Lt"/>
      <family val="2"/>
    </font>
    <font>
      <sz val="8"/>
      <name val="HelveticaNeueLT Pro 45 Lt"/>
      <family val="2"/>
    </font>
    <font>
      <u/>
      <sz val="10"/>
      <color indexed="12"/>
      <name val="Arial"/>
      <family val="2"/>
    </font>
    <font>
      <sz val="10"/>
      <name val="HelveticaNeueLT Pro 65 Md"/>
      <family val="2"/>
    </font>
    <font>
      <sz val="11"/>
      <name val="HelveticaNeueLT Pro 65 Md"/>
      <family val="2"/>
    </font>
    <font>
      <b/>
      <sz val="8"/>
      <name val="HelveticaNeueLT Pro 45 Lt"/>
      <family val="2"/>
    </font>
    <font>
      <i/>
      <sz val="10"/>
      <name val="HelveticaNeueLT Pro 45 Lt"/>
      <family val="2"/>
    </font>
    <font>
      <sz val="9.5"/>
      <name val="HelveticaNeueLT Pro 45 Lt"/>
      <family val="2"/>
    </font>
    <font>
      <b/>
      <i/>
      <sz val="10"/>
      <name val="HelveticaNeueLT Pro 45 Lt"/>
      <family val="2"/>
    </font>
    <font>
      <sz val="11"/>
      <name val="HelveticaNeueLT Pro 45 Lt"/>
      <family val="2"/>
    </font>
    <font>
      <sz val="12"/>
      <name val="HelveticaNeueLT Pro 45 Lt"/>
      <family val="2"/>
    </font>
    <font>
      <sz val="12"/>
      <name val="Arial"/>
      <family val="2"/>
    </font>
    <font>
      <sz val="11"/>
      <name val="Arial"/>
      <family val="2"/>
    </font>
    <font>
      <sz val="9"/>
      <name val="HelveticaNeueLT Pro 45 Lt"/>
      <family val="2"/>
    </font>
    <font>
      <sz val="10"/>
      <name val="Arial"/>
      <family val="2"/>
    </font>
    <font>
      <u/>
      <sz val="10"/>
      <name val="HelveticaNeueLT Pro 45 Lt"/>
      <family val="2"/>
    </font>
    <font>
      <sz val="12"/>
      <name val="HelveticaNeueLT Pro 65 Md"/>
      <family val="2"/>
    </font>
    <font>
      <b/>
      <sz val="12"/>
      <name val="HelveticaNeueLT Pro 45 Lt"/>
      <family val="2"/>
    </font>
    <font>
      <sz val="11"/>
      <color indexed="8"/>
      <name val="HelveticaNeueLT Pro 45 Lt"/>
      <family val="2"/>
    </font>
    <font>
      <sz val="10"/>
      <color indexed="8"/>
      <name val="HelveticaNeueLT Pro 45 Lt"/>
      <family val="2"/>
    </font>
    <font>
      <sz val="11"/>
      <color indexed="9"/>
      <name val="HelveticaNeueLT Pro 65 Md"/>
      <family val="2"/>
    </font>
    <font>
      <i/>
      <sz val="11"/>
      <color indexed="8"/>
      <name val="HelveticaNeueLT Pro 65 Md"/>
      <family val="2"/>
    </font>
    <font>
      <sz val="11"/>
      <color indexed="8"/>
      <name val="HelveticaNeueLT Pro 65 Md"/>
      <family val="2"/>
    </font>
    <font>
      <u/>
      <sz val="11"/>
      <name val="HelveticaNeueLT Pro 45 Lt"/>
      <family val="2"/>
    </font>
    <font>
      <b/>
      <u/>
      <sz val="11"/>
      <name val="HelveticaNeueLT Pro 45 Lt"/>
      <family val="2"/>
    </font>
    <font>
      <sz val="11"/>
      <color indexed="9"/>
      <name val="HelveticaNeueLT Pro 45 Lt"/>
      <family val="2"/>
    </font>
    <font>
      <sz val="10"/>
      <color indexed="30"/>
      <name val="HelveticaNeueLT Pro 45 Lt"/>
      <family val="2"/>
    </font>
    <font>
      <b/>
      <sz val="10"/>
      <color indexed="30"/>
      <name val="HelveticaNeueLT Pro 45 Lt"/>
      <family val="2"/>
    </font>
    <font>
      <sz val="11"/>
      <color theme="0"/>
      <name val="HelveticaNeueLT Pro 45 Lt"/>
      <family val="2"/>
    </font>
    <font>
      <b/>
      <sz val="10"/>
      <color rgb="FFFF0000"/>
      <name val="HelveticaNeueLT Pro 45 Lt"/>
      <family val="2"/>
    </font>
    <font>
      <sz val="11"/>
      <color theme="0"/>
      <name val="HelveticaNeueLT Pro 65 Md"/>
      <family val="2"/>
    </font>
    <font>
      <sz val="10"/>
      <name val="Arial"/>
      <family val="2"/>
    </font>
    <font>
      <sz val="10"/>
      <color theme="1"/>
      <name val="HelveticaNeueLT Pro 45 Lt"/>
      <family val="2"/>
    </font>
    <font>
      <sz val="8"/>
      <color rgb="FF000000"/>
      <name val="Tahoma"/>
      <family val="2"/>
    </font>
    <font>
      <sz val="10"/>
      <name val="Arial"/>
      <family val="2"/>
    </font>
    <font>
      <i/>
      <sz val="11"/>
      <name val="HelveticaNeueLT Pro 45 Lt"/>
      <family val="2"/>
    </font>
    <font>
      <b/>
      <sz val="11"/>
      <name val="HelveticaNeueLT Pro 65 Md"/>
      <family val="2"/>
    </font>
    <font>
      <b/>
      <sz val="16"/>
      <name val="HelveticaNeueLT Pro 45 Lt"/>
      <family val="2"/>
    </font>
    <font>
      <sz val="14"/>
      <name val="HelveticaNeueLT Pro 45 Lt"/>
      <family val="2"/>
    </font>
    <font>
      <u/>
      <sz val="16"/>
      <name val="HelveticaNeueLT Pro 45 Lt"/>
      <family val="2"/>
    </font>
    <font>
      <b/>
      <sz val="10"/>
      <name val="HelveticaNeueLT Pro 65 Md"/>
      <family val="2"/>
    </font>
    <font>
      <b/>
      <sz val="11"/>
      <color theme="0"/>
      <name val="HelveticaNeueLT Pro 45 Lt"/>
      <family val="2"/>
    </font>
    <font>
      <b/>
      <sz val="10"/>
      <color theme="0"/>
      <name val="HelveticaNeueLT Pro 45 Lt"/>
      <family val="2"/>
    </font>
    <font>
      <sz val="10"/>
      <color indexed="9"/>
      <name val="HelveticaNeueLT Pro 45 Lt"/>
      <family val="2"/>
    </font>
    <font>
      <b/>
      <sz val="11"/>
      <name val="Arial"/>
      <family val="2"/>
    </font>
    <font>
      <u/>
      <sz val="11"/>
      <color theme="1"/>
      <name val="HelveticaNeueLT Pro 45 Lt"/>
      <family val="2"/>
    </font>
    <font>
      <b/>
      <sz val="14"/>
      <name val="HelveticaNeueLT Pro 45 Lt"/>
      <family val="2"/>
    </font>
    <font>
      <sz val="10.5"/>
      <name val="HelveticaNeueLT Pro 45 Lt"/>
      <family val="2"/>
    </font>
    <font>
      <sz val="10"/>
      <name val="HelveticaNeueLT Pro 45 Lt"/>
    </font>
    <font>
      <sz val="8"/>
      <color rgb="FF000000"/>
      <name val="Segoe UI"/>
      <family val="2"/>
    </font>
    <font>
      <sz val="11"/>
      <name val="HelveticaNeueLT Pro 45 Lt"/>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bottom style="thick">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44" fontId="38" fillId="0" borderId="0" applyFont="0" applyFill="0" applyBorder="0" applyAlignment="0" applyProtection="0"/>
    <xf numFmtId="0" fontId="2" fillId="0" borderId="0"/>
    <xf numFmtId="44" fontId="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cellStyleXfs>
  <cellXfs count="670">
    <xf numFmtId="0" fontId="0" fillId="0" borderId="0" xfId="0"/>
    <xf numFmtId="164" fontId="0" fillId="0" borderId="0" xfId="0" applyNumberFormat="1"/>
    <xf numFmtId="0" fontId="10" fillId="0" borderId="0" xfId="0" applyFont="1"/>
    <xf numFmtId="0" fontId="0" fillId="0" borderId="0" xfId="0" applyProtection="1"/>
    <xf numFmtId="0" fontId="6" fillId="0" borderId="0" xfId="0" applyFont="1" applyProtection="1">
      <protection locked="0"/>
    </xf>
    <xf numFmtId="0" fontId="0" fillId="0" borderId="0" xfId="0" applyBorder="1"/>
    <xf numFmtId="0" fontId="16" fillId="0" borderId="0" xfId="0" applyFont="1"/>
    <xf numFmtId="0" fontId="0" fillId="0" borderId="0" xfId="0" applyAlignment="1"/>
    <xf numFmtId="0" fontId="0" fillId="0" borderId="0" xfId="0" applyAlignment="1">
      <alignment horizontal="center"/>
    </xf>
    <xf numFmtId="1" fontId="0" fillId="0" borderId="0" xfId="0" applyNumberFormat="1"/>
    <xf numFmtId="0" fontId="17" fillId="0" borderId="0" xfId="0" applyNumberFormat="1" applyFont="1" applyBorder="1" applyAlignment="1">
      <alignment horizontal="left"/>
    </xf>
    <xf numFmtId="1" fontId="6" fillId="0" borderId="0" xfId="0" applyNumberFormat="1" applyFont="1" applyBorder="1" applyAlignment="1">
      <alignment horizontal="center"/>
    </xf>
    <xf numFmtId="0" fontId="16" fillId="0" borderId="0" xfId="0" applyFont="1" applyFill="1" applyBorder="1" applyAlignment="1">
      <alignment wrapText="1"/>
    </xf>
    <xf numFmtId="0" fontId="16" fillId="0" borderId="0" xfId="0" applyFont="1" applyFill="1" applyBorder="1"/>
    <xf numFmtId="0" fontId="0" fillId="0" borderId="0" xfId="0" applyProtection="1">
      <protection hidden="1"/>
    </xf>
    <xf numFmtId="0" fontId="28" fillId="0" borderId="0" xfId="0" applyFont="1" applyFill="1" applyBorder="1" applyAlignment="1">
      <alignment horizontal="center"/>
    </xf>
    <xf numFmtId="0" fontId="29" fillId="0" borderId="0" xfId="0" applyFont="1" applyFill="1" applyBorder="1" applyAlignment="1">
      <alignment horizontal="center"/>
    </xf>
    <xf numFmtId="4" fontId="0" fillId="0" borderId="0" xfId="0" applyNumberFormat="1"/>
    <xf numFmtId="4" fontId="0" fillId="0" borderId="0" xfId="0" applyNumberFormat="1" applyProtection="1"/>
    <xf numFmtId="0" fontId="26" fillId="0" borderId="0" xfId="0" applyFont="1" applyFill="1" applyBorder="1" applyAlignment="1"/>
    <xf numFmtId="0" fontId="27" fillId="0" borderId="0" xfId="0" applyFont="1" applyFill="1" applyAlignment="1">
      <alignment horizontal="right"/>
    </xf>
    <xf numFmtId="49" fontId="20" fillId="0" borderId="0" xfId="0" applyNumberFormat="1" applyFont="1" applyBorder="1" applyAlignment="1">
      <alignment horizontal="right"/>
    </xf>
    <xf numFmtId="0" fontId="20" fillId="0" borderId="0" xfId="0" applyNumberFormat="1" applyFont="1" applyBorder="1" applyAlignment="1">
      <alignment horizontal="left"/>
    </xf>
    <xf numFmtId="0" fontId="20" fillId="0" borderId="0" xfId="0" applyNumberFormat="1" applyFont="1" applyBorder="1" applyAlignment="1">
      <alignment horizontal="right"/>
    </xf>
    <xf numFmtId="1" fontId="16" fillId="0" borderId="1" xfId="0" applyNumberFormat="1" applyFont="1" applyBorder="1" applyAlignment="1">
      <alignment horizontal="center"/>
    </xf>
    <xf numFmtId="0" fontId="0" fillId="0" borderId="0" xfId="0"/>
    <xf numFmtId="1" fontId="6" fillId="0" borderId="1" xfId="0" applyNumberFormat="1" applyFont="1" applyFill="1" applyBorder="1" applyAlignment="1" applyProtection="1">
      <alignment horizontal="center"/>
      <protection locked="0"/>
    </xf>
    <xf numFmtId="164" fontId="6" fillId="0" borderId="1" xfId="0" applyNumberFormat="1" applyFont="1" applyFill="1" applyBorder="1" applyAlignment="1" applyProtection="1">
      <alignment horizontal="right"/>
      <protection locked="0"/>
    </xf>
    <xf numFmtId="0" fontId="6" fillId="0" borderId="0" xfId="0" applyFont="1" applyFill="1" applyProtection="1"/>
    <xf numFmtId="0" fontId="6" fillId="0" borderId="0" xfId="0" applyFont="1" applyFill="1" applyProtection="1">
      <protection locked="0"/>
    </xf>
    <xf numFmtId="164" fontId="6" fillId="0" borderId="1" xfId="0" applyNumberFormat="1" applyFont="1" applyFill="1" applyBorder="1" applyProtection="1">
      <protection locked="0"/>
    </xf>
    <xf numFmtId="168" fontId="6" fillId="0" borderId="0" xfId="0" applyNumberFormat="1" applyFont="1" applyFill="1" applyBorder="1" applyAlignment="1" applyProtection="1">
      <alignment horizontal="left"/>
      <protection locked="0"/>
    </xf>
    <xf numFmtId="0" fontId="6" fillId="0" borderId="0" xfId="0" applyFont="1" applyFill="1" applyAlignment="1" applyProtection="1">
      <alignment horizontal="center"/>
      <protection locked="0"/>
    </xf>
    <xf numFmtId="14" fontId="6" fillId="0" borderId="6" xfId="0" applyNumberFormat="1" applyFont="1" applyFill="1" applyBorder="1" applyAlignment="1" applyProtection="1">
      <protection locked="0"/>
    </xf>
    <xf numFmtId="14" fontId="6" fillId="0" borderId="0" xfId="0" applyNumberFormat="1" applyFont="1" applyFill="1" applyBorder="1" applyAlignment="1" applyProtection="1">
      <protection locked="0"/>
    </xf>
    <xf numFmtId="0" fontId="39" fillId="0" borderId="0" xfId="0" applyFont="1" applyFill="1" applyAlignment="1" applyProtection="1">
      <alignment horizontal="right" vertical="center"/>
      <protection locked="0"/>
    </xf>
    <xf numFmtId="164" fontId="6" fillId="0" borderId="0" xfId="0" applyNumberFormat="1" applyFont="1" applyFill="1" applyBorder="1" applyProtection="1">
      <protection locked="0"/>
    </xf>
    <xf numFmtId="164" fontId="6" fillId="0" borderId="0" xfId="0" applyNumberFormat="1" applyFont="1" applyFill="1" applyBorder="1" applyAlignment="1" applyProtection="1">
      <alignment horizontal="left" vertical="top"/>
      <protection locked="0"/>
    </xf>
    <xf numFmtId="0" fontId="5" fillId="0" borderId="0" xfId="0" applyFont="1" applyFill="1" applyBorder="1" applyAlignment="1" applyProtection="1">
      <alignment horizontal="center"/>
      <protection locked="0" hidden="1"/>
    </xf>
    <xf numFmtId="0" fontId="6" fillId="0" borderId="0" xfId="0" applyFont="1" applyFill="1" applyBorder="1" applyProtection="1">
      <protection locked="0"/>
    </xf>
    <xf numFmtId="0" fontId="6" fillId="0" borderId="0" xfId="0" applyFont="1" applyFill="1" applyBorder="1" applyAlignment="1" applyProtection="1">
      <alignment horizontal="left" wrapText="1"/>
      <protection locked="0"/>
    </xf>
    <xf numFmtId="0" fontId="16" fillId="0" borderId="0" xfId="0" applyFont="1" applyFill="1" applyProtection="1">
      <protection locked="0"/>
    </xf>
    <xf numFmtId="9" fontId="5" fillId="0" borderId="5" xfId="0" applyNumberFormat="1" applyFont="1" applyFill="1" applyBorder="1" applyAlignment="1" applyProtection="1">
      <alignment horizontal="center"/>
    </xf>
    <xf numFmtId="14" fontId="6" fillId="0" borderId="1" xfId="0" applyNumberFormat="1" applyFont="1" applyFill="1" applyBorder="1" applyAlignment="1" applyProtection="1">
      <alignment horizontal="center"/>
    </xf>
    <xf numFmtId="0" fontId="16" fillId="0" borderId="0" xfId="0" applyFont="1" applyProtection="1">
      <protection locked="0"/>
    </xf>
    <xf numFmtId="0" fontId="16" fillId="0" borderId="10" xfId="0" applyFont="1" applyBorder="1" applyProtection="1">
      <protection locked="0"/>
    </xf>
    <xf numFmtId="0" fontId="17" fillId="0" borderId="0" xfId="0" applyFont="1" applyFill="1" applyBorder="1" applyProtection="1">
      <protection locked="0"/>
    </xf>
    <xf numFmtId="0" fontId="17" fillId="0" borderId="0" xfId="0" applyFont="1" applyFill="1" applyProtection="1">
      <protection locked="0"/>
    </xf>
    <xf numFmtId="0" fontId="0" fillId="0" borderId="0" xfId="0" applyNumberFormat="1" applyFill="1" applyBorder="1" applyAlignment="1" applyProtection="1">
      <alignment horizontal="left"/>
      <protection locked="0"/>
    </xf>
    <xf numFmtId="0" fontId="6" fillId="0" borderId="0" xfId="0" applyFont="1" applyFill="1" applyAlignment="1" applyProtection="1">
      <protection locked="0"/>
    </xf>
    <xf numFmtId="0" fontId="16" fillId="0" borderId="0" xfId="0" applyFont="1" applyAlignment="1" applyProtection="1">
      <protection locked="0"/>
    </xf>
    <xf numFmtId="0" fontId="19" fillId="0" borderId="13" xfId="0" applyFont="1" applyBorder="1" applyAlignment="1" applyProtection="1">
      <alignment horizontal="left"/>
      <protection locked="0"/>
    </xf>
    <xf numFmtId="0" fontId="16" fillId="0" borderId="0" xfId="0" applyFont="1" applyBorder="1" applyProtection="1">
      <protection locked="0"/>
    </xf>
    <xf numFmtId="0" fontId="6" fillId="0" borderId="0" xfId="0" applyFont="1" applyAlignment="1" applyProtection="1">
      <alignment horizontal="center" vertical="center"/>
      <protection locked="0"/>
    </xf>
    <xf numFmtId="0" fontId="6" fillId="0" borderId="12" xfId="0" applyFont="1" applyBorder="1" applyProtection="1">
      <protection locked="0"/>
    </xf>
    <xf numFmtId="0" fontId="33" fillId="0" borderId="0" xfId="0" applyFont="1" applyProtection="1">
      <protection locked="0"/>
    </xf>
    <xf numFmtId="0" fontId="16" fillId="0" borderId="4" xfId="0" applyFont="1" applyBorder="1" applyProtection="1">
      <protection locked="0"/>
    </xf>
    <xf numFmtId="0" fontId="9" fillId="0" borderId="0" xfId="1" applyBorder="1" applyAlignment="1" applyProtection="1">
      <protection locked="0"/>
    </xf>
    <xf numFmtId="0" fontId="16" fillId="0" borderId="0" xfId="3" applyFont="1" applyProtection="1">
      <protection locked="0"/>
    </xf>
    <xf numFmtId="0" fontId="16" fillId="0" borderId="7" xfId="3" applyFont="1" applyBorder="1" applyAlignment="1" applyProtection="1">
      <alignment vertical="center"/>
      <protection locked="0"/>
    </xf>
    <xf numFmtId="0" fontId="16" fillId="0" borderId="7" xfId="3" applyFont="1" applyBorder="1" applyProtection="1">
      <protection locked="0"/>
    </xf>
    <xf numFmtId="0" fontId="6" fillId="0" borderId="0" xfId="3" applyFont="1" applyProtection="1">
      <protection locked="0"/>
    </xf>
    <xf numFmtId="0" fontId="16" fillId="0" borderId="10" xfId="3" applyFont="1" applyBorder="1" applyProtection="1">
      <protection locked="0"/>
    </xf>
    <xf numFmtId="0" fontId="16" fillId="0" borderId="0" xfId="3" applyFont="1"/>
    <xf numFmtId="0" fontId="16" fillId="0" borderId="15" xfId="3" applyFont="1" applyBorder="1" applyAlignment="1">
      <alignment vertical="center"/>
    </xf>
    <xf numFmtId="0" fontId="16" fillId="0" borderId="4" xfId="3" applyFont="1" applyBorder="1" applyAlignment="1">
      <alignment vertical="center"/>
    </xf>
    <xf numFmtId="0" fontId="16" fillId="0" borderId="16" xfId="3" applyFont="1" applyBorder="1" applyAlignment="1">
      <alignment vertical="center"/>
    </xf>
    <xf numFmtId="0" fontId="16" fillId="0" borderId="0" xfId="3" applyFont="1" applyBorder="1" applyAlignment="1">
      <alignment wrapText="1"/>
    </xf>
    <xf numFmtId="0" fontId="7" fillId="0" borderId="0" xfId="3" applyFont="1" applyBorder="1" applyAlignment="1">
      <alignment horizontal="center" vertical="center" wrapText="1"/>
    </xf>
    <xf numFmtId="165" fontId="11" fillId="0" borderId="0" xfId="3" applyNumberFormat="1" applyFont="1" applyBorder="1" applyAlignment="1">
      <alignment horizontal="center"/>
    </xf>
    <xf numFmtId="0" fontId="11" fillId="0" borderId="0" xfId="3" applyFont="1" applyAlignment="1">
      <alignment horizontal="center"/>
    </xf>
    <xf numFmtId="0" fontId="17" fillId="0" borderId="0" xfId="0" applyFont="1" applyFill="1" applyProtection="1"/>
    <xf numFmtId="0" fontId="17" fillId="0" borderId="0" xfId="0" applyFont="1" applyFill="1" applyAlignment="1" applyProtection="1">
      <alignment wrapText="1"/>
      <protection locked="0"/>
    </xf>
    <xf numFmtId="164" fontId="6" fillId="0" borderId="0" xfId="0" applyNumberFormat="1" applyFont="1" applyFill="1" applyProtection="1">
      <protection locked="0"/>
    </xf>
    <xf numFmtId="0" fontId="6" fillId="0" borderId="0" xfId="0" applyFont="1" applyFill="1" applyAlignment="1" applyProtection="1">
      <alignment vertical="center" wrapText="1"/>
      <protection locked="0"/>
    </xf>
    <xf numFmtId="6" fontId="6" fillId="0" borderId="1" xfId="2"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6" fillId="0" borderId="0" xfId="0" applyFont="1" applyFill="1" applyAlignment="1" applyProtection="1">
      <alignment horizontal="left" vertical="center" wrapText="1"/>
      <protection locked="0"/>
    </xf>
    <xf numFmtId="0" fontId="6" fillId="0" borderId="0" xfId="0" applyFont="1" applyFill="1" applyBorder="1" applyAlignment="1" applyProtection="1">
      <alignment vertical="top"/>
      <protection locked="0"/>
    </xf>
    <xf numFmtId="0" fontId="6" fillId="0" borderId="7" xfId="0" applyFont="1" applyFill="1" applyBorder="1" applyProtection="1">
      <protection locked="0"/>
    </xf>
    <xf numFmtId="0" fontId="6" fillId="0" borderId="0" xfId="0" quotePrefix="1" applyFont="1" applyFill="1" applyProtection="1">
      <protection locked="0"/>
    </xf>
    <xf numFmtId="9" fontId="5" fillId="0" borderId="2" xfId="0" applyNumberFormat="1" applyFont="1" applyFill="1" applyBorder="1" applyAlignment="1" applyProtection="1">
      <alignment horizontal="center"/>
    </xf>
    <xf numFmtId="0" fontId="5" fillId="0" borderId="0" xfId="0" applyFont="1" applyFill="1" applyAlignment="1" applyProtection="1">
      <protection locked="0"/>
    </xf>
    <xf numFmtId="0" fontId="6" fillId="0" borderId="0" xfId="0" applyFont="1" applyFill="1" applyBorder="1" applyAlignment="1" applyProtection="1">
      <alignment vertical="top" wrapText="1"/>
      <protection locked="0"/>
    </xf>
    <xf numFmtId="0" fontId="6" fillId="0" borderId="8" xfId="0" applyFont="1" applyFill="1" applyBorder="1" applyProtection="1">
      <protection locked="0"/>
    </xf>
    <xf numFmtId="0" fontId="6" fillId="0" borderId="9" xfId="0" applyFont="1" applyFill="1" applyBorder="1" applyProtection="1">
      <protection locked="0"/>
    </xf>
    <xf numFmtId="0" fontId="6" fillId="0" borderId="10" xfId="0" applyFont="1" applyFill="1" applyBorder="1" applyProtection="1">
      <protection locked="0"/>
    </xf>
    <xf numFmtId="164" fontId="5" fillId="0" borderId="0" xfId="0" applyNumberFormat="1" applyFont="1" applyFill="1" applyBorder="1" applyAlignment="1" applyProtection="1">
      <alignment horizontal="center" vertical="top"/>
    </xf>
    <xf numFmtId="166" fontId="6" fillId="0" borderId="0" xfId="0" applyNumberFormat="1" applyFont="1" applyFill="1" applyBorder="1" applyAlignment="1" applyProtection="1">
      <alignment horizontal="right"/>
      <protection locked="0"/>
    </xf>
    <xf numFmtId="1" fontId="16" fillId="0" borderId="0" xfId="0" applyNumberFormat="1" applyFont="1" applyAlignment="1" applyProtection="1">
      <alignment horizontal="center"/>
    </xf>
    <xf numFmtId="0" fontId="16" fillId="0" borderId="0" xfId="0" applyFont="1" applyBorder="1" applyAlignment="1" applyProtection="1">
      <alignment horizontal="right" vertical="center"/>
      <protection locked="0"/>
    </xf>
    <xf numFmtId="0" fontId="16" fillId="0" borderId="0" xfId="0" applyFont="1" applyBorder="1" applyAlignment="1" applyProtection="1">
      <alignment horizontal="center" vertical="center"/>
      <protection locked="0"/>
    </xf>
    <xf numFmtId="0" fontId="45" fillId="0" borderId="0" xfId="0" applyFont="1" applyProtection="1">
      <protection locked="0"/>
    </xf>
    <xf numFmtId="0" fontId="46" fillId="0" borderId="0" xfId="0" applyFont="1" applyFill="1" applyAlignment="1" applyProtection="1">
      <alignment horizontal="center"/>
      <protection locked="0"/>
    </xf>
    <xf numFmtId="0" fontId="45" fillId="0" borderId="0" xfId="0" applyFont="1" applyFill="1" applyProtection="1">
      <protection locked="0"/>
    </xf>
    <xf numFmtId="0" fontId="16" fillId="4" borderId="0" xfId="0" applyFont="1" applyFill="1" applyProtection="1">
      <protection locked="0"/>
    </xf>
    <xf numFmtId="0" fontId="7" fillId="0" borderId="10" xfId="0" applyFont="1" applyBorder="1" applyProtection="1">
      <protection locked="0"/>
    </xf>
    <xf numFmtId="0" fontId="6" fillId="0" borderId="0" xfId="0" applyFont="1" applyFill="1" applyProtection="1">
      <protection locked="0"/>
    </xf>
    <xf numFmtId="0" fontId="6" fillId="0" borderId="0" xfId="0" applyFont="1" applyFill="1" applyAlignment="1" applyProtection="1">
      <alignment vertical="top" wrapText="1"/>
      <protection locked="0"/>
    </xf>
    <xf numFmtId="0" fontId="24" fillId="0" borderId="0" xfId="0" applyFont="1" applyFill="1" applyAlignment="1" applyProtection="1">
      <alignment horizontal="center"/>
      <protection locked="0"/>
    </xf>
    <xf numFmtId="0" fontId="45" fillId="0" borderId="0" xfId="0" applyFont="1" applyFill="1" applyBorder="1" applyProtection="1">
      <protection locked="0"/>
    </xf>
    <xf numFmtId="0" fontId="6" fillId="0" borderId="0" xfId="0" applyFont="1" applyBorder="1" applyProtection="1">
      <protection locked="0"/>
    </xf>
    <xf numFmtId="0" fontId="34" fillId="0" borderId="0" xfId="0" applyFont="1" applyBorder="1" applyAlignment="1" applyProtection="1">
      <protection locked="0"/>
    </xf>
    <xf numFmtId="0" fontId="33" fillId="0" borderId="0" xfId="0" applyFont="1" applyBorder="1" applyProtection="1">
      <protection locked="0"/>
    </xf>
    <xf numFmtId="0" fontId="10" fillId="6" borderId="0" xfId="0" applyFont="1" applyFill="1" applyBorder="1" applyProtection="1">
      <protection locked="0"/>
    </xf>
    <xf numFmtId="0" fontId="10" fillId="6" borderId="10" xfId="0" applyFont="1" applyFill="1" applyBorder="1" applyProtection="1">
      <protection locked="0"/>
    </xf>
    <xf numFmtId="1" fontId="16" fillId="0" borderId="0" xfId="0" applyNumberFormat="1" applyFont="1" applyBorder="1" applyAlignment="1" applyProtection="1">
      <alignment horizontal="center"/>
    </xf>
    <xf numFmtId="0" fontId="16" fillId="0" borderId="0" xfId="3" applyFont="1" applyAlignment="1" applyProtection="1">
      <protection locked="0"/>
    </xf>
    <xf numFmtId="0" fontId="16" fillId="0" borderId="0" xfId="3" applyFont="1" applyAlignment="1" applyProtection="1">
      <alignment wrapText="1"/>
      <protection locked="0"/>
    </xf>
    <xf numFmtId="0" fontId="6" fillId="0" borderId="0" xfId="3" applyNumberFormat="1" applyFont="1" applyBorder="1" applyAlignment="1" applyProtection="1">
      <alignment horizontal="left"/>
      <protection locked="0"/>
    </xf>
    <xf numFmtId="0" fontId="7" fillId="0" borderId="0" xfId="3" applyFont="1" applyProtection="1">
      <protection locked="0"/>
    </xf>
    <xf numFmtId="0" fontId="5" fillId="0" borderId="0" xfId="3" applyFont="1" applyProtection="1">
      <protection locked="0"/>
    </xf>
    <xf numFmtId="0" fontId="10" fillId="6" borderId="13" xfId="0" applyFont="1" applyFill="1" applyBorder="1" applyProtection="1">
      <protection locked="0"/>
    </xf>
    <xf numFmtId="0" fontId="10" fillId="6" borderId="20" xfId="0" applyFont="1" applyFill="1" applyBorder="1" applyProtection="1">
      <protection locked="0"/>
    </xf>
    <xf numFmtId="0" fontId="10" fillId="6" borderId="8" xfId="0" applyFont="1" applyFill="1" applyBorder="1" applyProtection="1">
      <protection locked="0"/>
    </xf>
    <xf numFmtId="0" fontId="10" fillId="6" borderId="9" xfId="0" applyFont="1" applyFill="1" applyBorder="1" applyProtection="1">
      <protection locked="0"/>
    </xf>
    <xf numFmtId="0" fontId="16" fillId="0" borderId="0" xfId="0" applyFont="1" applyBorder="1" applyAlignment="1" applyProtection="1">
      <alignment vertical="center"/>
      <protection locked="0"/>
    </xf>
    <xf numFmtId="0" fontId="6" fillId="6" borderId="13" xfId="0" applyFont="1" applyFill="1" applyBorder="1" applyProtection="1">
      <protection locked="0"/>
    </xf>
    <xf numFmtId="0" fontId="24" fillId="0" borderId="0" xfId="0" applyFont="1" applyFill="1" applyBorder="1" applyAlignment="1" applyProtection="1">
      <protection locked="0"/>
    </xf>
    <xf numFmtId="0" fontId="7" fillId="0" borderId="0" xfId="0" applyFont="1" applyFill="1" applyAlignment="1" applyProtection="1">
      <alignment horizontal="left"/>
      <protection locked="0"/>
    </xf>
    <xf numFmtId="171" fontId="6" fillId="0" borderId="0" xfId="0" applyNumberFormat="1" applyFont="1" applyFill="1" applyBorder="1" applyAlignment="1" applyProtection="1">
      <alignment horizontal="center"/>
      <protection locked="0"/>
    </xf>
    <xf numFmtId="166" fontId="6" fillId="0" borderId="1" xfId="0" applyNumberFormat="1" applyFont="1" applyFill="1" applyBorder="1" applyProtection="1">
      <protection locked="0"/>
    </xf>
    <xf numFmtId="1" fontId="16" fillId="0" borderId="1" xfId="0" applyNumberFormat="1" applyFont="1" applyBorder="1" applyProtection="1"/>
    <xf numFmtId="1" fontId="16" fillId="0" borderId="0" xfId="0" applyNumberFormat="1" applyFont="1" applyBorder="1" applyProtection="1">
      <protection locked="0"/>
    </xf>
    <xf numFmtId="0" fontId="6" fillId="0" borderId="0" xfId="0" applyFont="1" applyFill="1" applyProtection="1">
      <protection locked="0"/>
    </xf>
    <xf numFmtId="0" fontId="6" fillId="0" borderId="0" xfId="0" applyFont="1" applyFill="1" applyProtection="1">
      <protection locked="0"/>
    </xf>
    <xf numFmtId="0" fontId="6" fillId="0" borderId="0" xfId="0" applyFont="1" applyFill="1" applyProtection="1">
      <protection locked="0"/>
    </xf>
    <xf numFmtId="1" fontId="20" fillId="0" borderId="0" xfId="0" applyNumberFormat="1" applyFont="1" applyBorder="1" applyAlignment="1" applyProtection="1">
      <alignment horizontal="center" vertical="center"/>
    </xf>
    <xf numFmtId="0" fontId="19" fillId="6" borderId="1" xfId="0" applyFont="1" applyFill="1" applyBorder="1"/>
    <xf numFmtId="0" fontId="51" fillId="0" borderId="0" xfId="0" applyFont="1"/>
    <xf numFmtId="165" fontId="19" fillId="6" borderId="1" xfId="0" applyNumberFormat="1" applyFont="1" applyFill="1" applyBorder="1"/>
    <xf numFmtId="0" fontId="51" fillId="0" borderId="0" xfId="0" applyFont="1" applyFill="1"/>
    <xf numFmtId="9" fontId="19" fillId="0" borderId="1" xfId="0" applyNumberFormat="1" applyFont="1" applyBorder="1" applyAlignment="1">
      <alignment horizontal="right"/>
    </xf>
    <xf numFmtId="0" fontId="19" fillId="0" borderId="0" xfId="0" applyFont="1"/>
    <xf numFmtId="165" fontId="19" fillId="0" borderId="0" xfId="0" applyNumberFormat="1" applyFont="1"/>
    <xf numFmtId="165" fontId="19" fillId="0" borderId="1" xfId="0" applyNumberFormat="1" applyFont="1" applyBorder="1"/>
    <xf numFmtId="165" fontId="51" fillId="5" borderId="1" xfId="0" applyNumberFormat="1" applyFont="1" applyFill="1" applyBorder="1"/>
    <xf numFmtId="0" fontId="19" fillId="6" borderId="0" xfId="0" applyFont="1" applyFill="1"/>
    <xf numFmtId="170" fontId="19" fillId="6" borderId="0" xfId="0" applyNumberFormat="1" applyFont="1" applyFill="1"/>
    <xf numFmtId="9" fontId="19" fillId="6" borderId="0" xfId="6" applyFont="1" applyFill="1" applyAlignment="1">
      <alignment horizontal="left"/>
    </xf>
    <xf numFmtId="9" fontId="19" fillId="0" borderId="0" xfId="6" applyFont="1"/>
    <xf numFmtId="170" fontId="19" fillId="0" borderId="0" xfId="0" applyNumberFormat="1" applyFont="1"/>
    <xf numFmtId="0" fontId="51" fillId="6" borderId="1" xfId="0" applyFont="1" applyFill="1" applyBorder="1"/>
    <xf numFmtId="165" fontId="51" fillId="6" borderId="1" xfId="0" applyNumberFormat="1" applyFont="1" applyFill="1" applyBorder="1"/>
    <xf numFmtId="9" fontId="51" fillId="5" borderId="1" xfId="0" applyNumberFormat="1" applyFont="1" applyFill="1" applyBorder="1" applyAlignment="1">
      <alignment horizontal="right"/>
    </xf>
    <xf numFmtId="0" fontId="19" fillId="5" borderId="0" xfId="0" applyFont="1" applyFill="1"/>
    <xf numFmtId="170" fontId="19" fillId="5" borderId="0" xfId="5" applyNumberFormat="1" applyFont="1" applyFill="1"/>
    <xf numFmtId="164" fontId="6" fillId="0" borderId="0" xfId="0" applyNumberFormat="1" applyFont="1" applyFill="1" applyProtection="1"/>
    <xf numFmtId="0" fontId="6" fillId="0" borderId="0" xfId="0" applyFont="1" applyFill="1" applyProtection="1">
      <protection locked="0"/>
    </xf>
    <xf numFmtId="0" fontId="7" fillId="0" borderId="4" xfId="0" applyFont="1" applyBorder="1" applyProtection="1">
      <protection locked="0"/>
    </xf>
    <xf numFmtId="0" fontId="6" fillId="6" borderId="0" xfId="0" applyFont="1" applyFill="1" applyProtection="1">
      <protection locked="0"/>
    </xf>
    <xf numFmtId="0" fontId="10" fillId="6" borderId="34" xfId="0" applyFont="1" applyFill="1" applyBorder="1" applyProtection="1">
      <protection locked="0"/>
    </xf>
    <xf numFmtId="0" fontId="10" fillId="6" borderId="35" xfId="0" applyFont="1" applyFill="1" applyBorder="1" applyProtection="1">
      <protection locked="0"/>
    </xf>
    <xf numFmtId="0" fontId="6" fillId="0" borderId="0" xfId="0" applyFont="1" applyFill="1" applyProtection="1">
      <protection locked="0"/>
    </xf>
    <xf numFmtId="0" fontId="16" fillId="0" borderId="0" xfId="0" applyFont="1" applyFill="1" applyProtection="1"/>
    <xf numFmtId="0" fontId="6" fillId="0" borderId="0" xfId="0" applyFont="1" applyProtection="1"/>
    <xf numFmtId="0" fontId="16" fillId="0" borderId="0" xfId="3" applyFont="1" applyProtection="1"/>
    <xf numFmtId="0" fontId="16" fillId="0" borderId="0" xfId="3" applyFont="1" applyBorder="1" applyProtection="1"/>
    <xf numFmtId="0" fontId="6" fillId="0" borderId="0" xfId="0" applyFont="1" applyFill="1" applyAlignment="1" applyProtection="1">
      <protection locked="0"/>
    </xf>
    <xf numFmtId="0" fontId="6" fillId="0" borderId="0" xfId="0" applyFont="1" applyFill="1" applyProtection="1">
      <protection locked="0"/>
    </xf>
    <xf numFmtId="0" fontId="5" fillId="0" borderId="0" xfId="0" applyFont="1" applyFill="1" applyAlignment="1" applyProtection="1">
      <alignment horizontal="left"/>
      <protection locked="0"/>
    </xf>
    <xf numFmtId="0" fontId="1" fillId="0" borderId="0" xfId="0" applyFont="1" applyFill="1" applyAlignment="1" applyProtection="1">
      <alignment horizontal="right" vertical="center" wrapText="1"/>
      <protection locked="0"/>
    </xf>
    <xf numFmtId="0" fontId="6" fillId="0" borderId="0" xfId="0" applyFont="1" applyFill="1" applyAlignment="1" applyProtection="1">
      <alignment horizontal="left"/>
      <protection locked="0"/>
    </xf>
    <xf numFmtId="0" fontId="16" fillId="0" borderId="0" xfId="0" applyFont="1" applyFill="1" applyBorder="1" applyAlignment="1" applyProtection="1">
      <alignment horizontal="left"/>
      <protection locked="0"/>
    </xf>
    <xf numFmtId="0" fontId="16" fillId="0" borderId="0" xfId="0" applyFont="1" applyFill="1" applyAlignment="1" applyProtection="1">
      <alignment horizontal="left"/>
      <protection locked="0"/>
    </xf>
    <xf numFmtId="0" fontId="6" fillId="0" borderId="0" xfId="0" applyFont="1" applyFill="1" applyBorder="1" applyAlignment="1" applyProtection="1">
      <alignment horizontal="center"/>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9" fillId="0" borderId="0" xfId="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16" fillId="0" borderId="0" xfId="0" applyFont="1" applyFill="1" applyBorder="1" applyAlignment="1" applyProtection="1">
      <alignment horizontal="left" vertical="center"/>
      <protection locked="0"/>
    </xf>
    <xf numFmtId="0" fontId="6" fillId="0" borderId="13" xfId="0" applyFont="1" applyFill="1" applyBorder="1" applyAlignment="1" applyProtection="1">
      <alignment horizontal="center"/>
      <protection locked="0"/>
    </xf>
    <xf numFmtId="0" fontId="6" fillId="0" borderId="2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6" fillId="0" borderId="21" xfId="0" applyFont="1" applyFill="1" applyBorder="1" applyAlignment="1" applyProtection="1">
      <alignment horizontal="center"/>
      <protection locked="0"/>
    </xf>
    <xf numFmtId="0" fontId="6" fillId="0" borderId="6" xfId="0" applyFont="1" applyFill="1" applyBorder="1" applyAlignment="1" applyProtection="1">
      <alignment horizontal="center"/>
      <protection locked="0"/>
    </xf>
    <xf numFmtId="164" fontId="5" fillId="0" borderId="1" xfId="0" applyNumberFormat="1" applyFont="1" applyFill="1" applyBorder="1" applyAlignment="1" applyProtection="1">
      <alignment horizontal="center"/>
    </xf>
    <xf numFmtId="0" fontId="7" fillId="0" borderId="7" xfId="0" applyFont="1" applyFill="1" applyBorder="1" applyAlignment="1" applyProtection="1">
      <alignment horizontal="left"/>
      <protection locked="0"/>
    </xf>
    <xf numFmtId="0" fontId="16" fillId="0" borderId="7" xfId="0" applyFont="1" applyFill="1" applyBorder="1" applyAlignment="1" applyProtection="1">
      <alignment horizontal="left"/>
      <protection locked="0"/>
    </xf>
    <xf numFmtId="0" fontId="6" fillId="0" borderId="7" xfId="0" applyFont="1" applyFill="1" applyBorder="1" applyAlignment="1" applyProtection="1">
      <protection locked="0"/>
    </xf>
    <xf numFmtId="0" fontId="6" fillId="0" borderId="9" xfId="0" applyFont="1" applyFill="1" applyBorder="1" applyAlignment="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Alignment="1"/>
    <xf numFmtId="0" fontId="0" fillId="0" borderId="0" xfId="0" applyBorder="1" applyAlignment="1"/>
    <xf numFmtId="0" fontId="25" fillId="0" borderId="0" xfId="0" applyFont="1" applyFill="1" applyAlignment="1">
      <alignment horizontal="right"/>
    </xf>
    <xf numFmtId="0" fontId="26" fillId="0" borderId="0" xfId="0" applyFont="1" applyFill="1" applyAlignment="1"/>
    <xf numFmtId="164" fontId="16" fillId="0" borderId="0" xfId="0" applyNumberFormat="1" applyFont="1" applyBorder="1" applyAlignment="1">
      <alignment horizontal="center"/>
    </xf>
    <xf numFmtId="0" fontId="16" fillId="0" borderId="15" xfId="0" applyFont="1" applyBorder="1" applyAlignment="1"/>
    <xf numFmtId="0" fontId="0" fillId="0" borderId="4" xfId="0" applyBorder="1" applyAlignment="1"/>
    <xf numFmtId="0" fontId="0" fillId="0" borderId="16" xfId="0" applyBorder="1" applyAlignment="1"/>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11" fillId="0" borderId="0" xfId="3" applyFont="1" applyProtection="1">
      <protection locked="0"/>
    </xf>
    <xf numFmtId="0" fontId="20" fillId="0" borderId="0" xfId="0" applyNumberFormat="1" applyFont="1" applyBorder="1" applyAlignment="1" applyProtection="1">
      <alignment horizontal="center" vertical="center"/>
    </xf>
    <xf numFmtId="0" fontId="6" fillId="0" borderId="0" xfId="0" applyFont="1" applyBorder="1" applyAlignment="1" applyProtection="1">
      <protection locked="0"/>
    </xf>
    <xf numFmtId="0" fontId="6" fillId="0" borderId="0" xfId="0" applyFont="1" applyFill="1" applyAlignment="1" applyProtection="1">
      <alignment horizontal="left"/>
      <protection locked="0"/>
    </xf>
    <xf numFmtId="1" fontId="11" fillId="0" borderId="10" xfId="3" applyNumberFormat="1" applyFont="1" applyBorder="1" applyAlignment="1" applyProtection="1">
      <alignment horizontal="center"/>
      <protection locked="0"/>
    </xf>
    <xf numFmtId="0" fontId="6" fillId="0" borderId="0" xfId="0" applyFont="1" applyBorder="1" applyProtection="1"/>
    <xf numFmtId="0" fontId="0" fillId="0" borderId="0" xfId="0" applyBorder="1" applyAlignment="1" applyProtection="1">
      <protection locked="0"/>
    </xf>
    <xf numFmtId="0" fontId="6" fillId="0" borderId="0" xfId="0" applyFont="1" applyFill="1" applyProtection="1">
      <protection locked="0"/>
    </xf>
    <xf numFmtId="0" fontId="16" fillId="6" borderId="0" xfId="3" applyFont="1" applyFill="1" applyProtection="1">
      <protection locked="0"/>
    </xf>
    <xf numFmtId="0" fontId="7" fillId="0" borderId="10" xfId="3" applyFont="1" applyBorder="1" applyProtection="1">
      <protection locked="0"/>
    </xf>
    <xf numFmtId="0" fontId="16" fillId="4" borderId="0" xfId="3" applyFont="1" applyFill="1" applyProtection="1">
      <protection locked="0"/>
    </xf>
    <xf numFmtId="0" fontId="16" fillId="0" borderId="0" xfId="3" applyFont="1" applyFill="1" applyProtection="1">
      <protection locked="0"/>
    </xf>
    <xf numFmtId="0" fontId="6" fillId="0" borderId="0" xfId="3" applyFont="1" applyFill="1" applyProtection="1">
      <protection locked="0"/>
    </xf>
    <xf numFmtId="0" fontId="45" fillId="0" borderId="0" xfId="3" applyFont="1" applyFill="1" applyBorder="1" applyProtection="1">
      <protection locked="0"/>
    </xf>
    <xf numFmtId="0" fontId="45" fillId="0" borderId="0" xfId="3" applyFont="1" applyProtection="1">
      <protection locked="0"/>
    </xf>
    <xf numFmtId="0" fontId="44" fillId="6" borderId="0" xfId="3" applyFont="1" applyFill="1" applyAlignment="1" applyProtection="1">
      <alignment horizontal="center"/>
      <protection locked="0"/>
    </xf>
    <xf numFmtId="0" fontId="24" fillId="6" borderId="0" xfId="3" applyFont="1" applyFill="1" applyAlignment="1" applyProtection="1">
      <alignment horizontal="center" vertical="center"/>
      <protection locked="0"/>
    </xf>
    <xf numFmtId="0" fontId="53" fillId="6" borderId="0" xfId="3" applyFont="1" applyFill="1" applyAlignment="1" applyProtection="1">
      <alignment horizontal="center"/>
      <protection locked="0"/>
    </xf>
    <xf numFmtId="0" fontId="7" fillId="0" borderId="0" xfId="3" applyFont="1" applyBorder="1" applyAlignment="1" applyProtection="1">
      <alignment horizontal="center" vertical="center"/>
      <protection locked="0"/>
    </xf>
    <xf numFmtId="0" fontId="16" fillId="0" borderId="0" xfId="3" applyFont="1" applyBorder="1" applyAlignment="1" applyProtection="1">
      <alignment horizontal="center" vertical="center"/>
      <protection locked="0"/>
    </xf>
    <xf numFmtId="0" fontId="16" fillId="0" borderId="0" xfId="3" applyFont="1" applyBorder="1" applyAlignment="1" applyProtection="1">
      <alignment horizontal="right" vertical="center"/>
      <protection locked="0"/>
    </xf>
    <xf numFmtId="1" fontId="20" fillId="0" borderId="0" xfId="3" applyNumberFormat="1" applyFont="1" applyAlignment="1" applyProtection="1">
      <alignment horizontal="center"/>
    </xf>
    <xf numFmtId="0" fontId="11" fillId="0" borderId="0" xfId="3" applyFont="1" applyAlignment="1" applyProtection="1">
      <alignment horizontal="right"/>
      <protection locked="0"/>
    </xf>
    <xf numFmtId="0" fontId="2" fillId="0" borderId="10" xfId="3" applyBorder="1" applyAlignment="1">
      <alignment horizontal="center"/>
    </xf>
    <xf numFmtId="0" fontId="31" fillId="0" borderId="0" xfId="3" applyFont="1" applyAlignment="1" applyProtection="1">
      <alignment horizontal="center"/>
      <protection locked="0"/>
    </xf>
    <xf numFmtId="0" fontId="11" fillId="0" borderId="0" xfId="3" quotePrefix="1" applyNumberFormat="1" applyFont="1" applyAlignment="1" applyProtection="1">
      <alignment horizontal="right"/>
      <protection locked="0"/>
    </xf>
    <xf numFmtId="0" fontId="16" fillId="0" borderId="1" xfId="3" applyFont="1" applyBorder="1" applyProtection="1"/>
    <xf numFmtId="0" fontId="11" fillId="0" borderId="0" xfId="3" quotePrefix="1" applyFont="1" applyAlignment="1" applyProtection="1">
      <alignment horizontal="right"/>
      <protection locked="0"/>
    </xf>
    <xf numFmtId="0" fontId="54" fillId="0" borderId="0" xfId="3" applyFont="1" applyProtection="1">
      <protection locked="0"/>
    </xf>
    <xf numFmtId="0" fontId="7" fillId="0" borderId="0" xfId="3" applyFont="1" applyAlignment="1" applyProtection="1">
      <alignment horizontal="left"/>
      <protection locked="0"/>
    </xf>
    <xf numFmtId="0" fontId="11" fillId="0" borderId="10" xfId="3" applyNumberFormat="1" applyFont="1" applyBorder="1" applyAlignment="1">
      <alignment horizontal="left"/>
    </xf>
    <xf numFmtId="0" fontId="7" fillId="0" borderId="10" xfId="3" applyNumberFormat="1" applyFont="1" applyBorder="1" applyAlignment="1" applyProtection="1">
      <alignment horizontal="left"/>
    </xf>
    <xf numFmtId="1" fontId="16" fillId="0" borderId="1" xfId="3" applyNumberFormat="1" applyFont="1" applyBorder="1" applyProtection="1"/>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0" fontId="0" fillId="0" borderId="0" xfId="0" applyBorder="1" applyAlignment="1"/>
    <xf numFmtId="0" fontId="0" fillId="0" borderId="0" xfId="0" applyAlignment="1"/>
    <xf numFmtId="0" fontId="2" fillId="0" borderId="0" xfId="0" applyFont="1" applyAlignment="1">
      <alignment horizontal="left"/>
    </xf>
    <xf numFmtId="0" fontId="2" fillId="0" borderId="0" xfId="0" applyFont="1" applyAlignment="1">
      <alignment horizontal="center"/>
    </xf>
    <xf numFmtId="0" fontId="6" fillId="0" borderId="0" xfId="3" applyFont="1" applyFill="1"/>
    <xf numFmtId="0" fontId="6" fillId="0" borderId="3" xfId="3" applyFont="1" applyFill="1" applyBorder="1" applyAlignment="1">
      <alignment horizontal="right"/>
    </xf>
    <xf numFmtId="1" fontId="16" fillId="0" borderId="1" xfId="3" applyNumberFormat="1" applyFont="1" applyFill="1" applyBorder="1" applyAlignment="1">
      <alignment horizontal="center"/>
    </xf>
    <xf numFmtId="0" fontId="6" fillId="0" borderId="0" xfId="3" applyFont="1" applyFill="1" applyBorder="1"/>
    <xf numFmtId="0" fontId="8" fillId="0" borderId="0" xfId="3" applyFont="1" applyFill="1" applyBorder="1" applyAlignment="1">
      <alignment wrapText="1"/>
    </xf>
    <xf numFmtId="0" fontId="5" fillId="0" borderId="0" xfId="3" applyFont="1" applyFill="1"/>
    <xf numFmtId="0" fontId="13" fillId="0" borderId="0" xfId="3" applyFont="1" applyFill="1" applyAlignment="1">
      <alignment horizontal="right"/>
    </xf>
    <xf numFmtId="165" fontId="6" fillId="0" borderId="2" xfId="3" applyNumberFormat="1" applyFont="1" applyFill="1" applyBorder="1" applyProtection="1">
      <protection locked="0"/>
    </xf>
    <xf numFmtId="0" fontId="6" fillId="0" borderId="0" xfId="3" applyFont="1" applyFill="1" applyBorder="1" applyAlignment="1">
      <alignment wrapText="1"/>
    </xf>
    <xf numFmtId="164" fontId="6" fillId="0" borderId="0" xfId="3" applyNumberFormat="1" applyFont="1" applyFill="1"/>
    <xf numFmtId="0" fontId="13" fillId="0" borderId="0" xfId="3" applyFont="1" applyFill="1" applyProtection="1"/>
    <xf numFmtId="0" fontId="6" fillId="0" borderId="0" xfId="3" applyFont="1" applyFill="1" applyAlignment="1" applyProtection="1">
      <alignment horizontal="right"/>
    </xf>
    <xf numFmtId="164" fontId="6" fillId="0" borderId="4" xfId="3" applyNumberFormat="1" applyFont="1" applyFill="1" applyBorder="1" applyProtection="1"/>
    <xf numFmtId="0" fontId="12" fillId="0" borderId="0" xfId="3" applyFont="1" applyFill="1" applyBorder="1" applyAlignment="1">
      <alignment wrapText="1"/>
    </xf>
    <xf numFmtId="165" fontId="6" fillId="0" borderId="5" xfId="3" applyNumberFormat="1" applyFont="1" applyFill="1" applyBorder="1" applyProtection="1">
      <protection locked="0"/>
    </xf>
    <xf numFmtId="0" fontId="6" fillId="0" borderId="0" xfId="3" applyFont="1" applyFill="1" applyAlignment="1"/>
    <xf numFmtId="9" fontId="7" fillId="0" borderId="2" xfId="3" applyNumberFormat="1" applyFont="1" applyFill="1" applyBorder="1" applyAlignment="1">
      <alignment horizontal="center"/>
    </xf>
    <xf numFmtId="0" fontId="6" fillId="0" borderId="0" xfId="3" applyFont="1" applyFill="1" applyBorder="1" applyAlignment="1">
      <alignment horizontal="left" wrapText="1"/>
    </xf>
    <xf numFmtId="0" fontId="5" fillId="0" borderId="0" xfId="3" applyFont="1" applyFill="1" applyAlignment="1">
      <alignment wrapText="1"/>
    </xf>
    <xf numFmtId="1" fontId="5" fillId="0" borderId="1" xfId="3" applyNumberFormat="1" applyFont="1" applyFill="1" applyBorder="1" applyAlignment="1" applyProtection="1">
      <alignment horizontal="center" wrapText="1"/>
    </xf>
    <xf numFmtId="9" fontId="5" fillId="0" borderId="5" xfId="3" applyNumberFormat="1" applyFont="1" applyFill="1" applyBorder="1" applyAlignment="1">
      <alignment horizontal="center"/>
    </xf>
    <xf numFmtId="0" fontId="14" fillId="0" borderId="0" xfId="3" applyFont="1" applyFill="1" applyAlignment="1">
      <alignment wrapText="1"/>
    </xf>
    <xf numFmtId="0" fontId="16" fillId="0" borderId="0" xfId="3" applyFont="1" applyFill="1"/>
    <xf numFmtId="0" fontId="6" fillId="0" borderId="0" xfId="3" applyFont="1" applyFill="1" applyProtection="1"/>
    <xf numFmtId="0" fontId="6" fillId="0" borderId="0" xfId="3" applyFont="1" applyFill="1" applyAlignment="1" applyProtection="1">
      <alignment wrapText="1"/>
    </xf>
    <xf numFmtId="9" fontId="6" fillId="0" borderId="0" xfId="3" applyNumberFormat="1" applyFont="1" applyFill="1"/>
    <xf numFmtId="0" fontId="6" fillId="0" borderId="0" xfId="3" applyFont="1" applyFill="1" applyAlignment="1" applyProtection="1">
      <alignment horizontal="right" wrapText="1"/>
    </xf>
    <xf numFmtId="0" fontId="6" fillId="0" borderId="0" xfId="3" applyFont="1" applyFill="1" applyAlignment="1" applyProtection="1">
      <alignment horizontal="center" wrapText="1"/>
    </xf>
    <xf numFmtId="0" fontId="12" fillId="0" borderId="0" xfId="3" applyFont="1" applyFill="1" applyAlignment="1">
      <alignment wrapText="1"/>
    </xf>
    <xf numFmtId="164" fontId="6" fillId="0" borderId="0" xfId="3" applyNumberFormat="1" applyFont="1" applyFill="1" applyBorder="1" applyAlignment="1">
      <alignment wrapText="1"/>
    </xf>
    <xf numFmtId="0" fontId="8" fillId="0" borderId="0" xfId="3" applyFont="1" applyFill="1" applyAlignment="1">
      <alignment wrapText="1"/>
    </xf>
    <xf numFmtId="0" fontId="6" fillId="0" borderId="0" xfId="3" applyFont="1" applyFill="1" applyBorder="1" applyAlignment="1" applyProtection="1">
      <alignment horizontal="left" wrapText="1"/>
      <protection locked="0"/>
    </xf>
    <xf numFmtId="0" fontId="6" fillId="0" borderId="0" xfId="3" applyFont="1" applyFill="1" applyBorder="1" applyAlignment="1" applyProtection="1">
      <alignment horizontal="right"/>
    </xf>
    <xf numFmtId="0" fontId="6" fillId="0" borderId="0" xfId="3" applyFont="1" applyFill="1" applyBorder="1" applyAlignment="1" applyProtection="1">
      <protection locked="0"/>
    </xf>
    <xf numFmtId="0" fontId="8" fillId="0" borderId="0" xfId="3" applyFont="1" applyFill="1" applyBorder="1" applyAlignment="1" applyProtection="1">
      <alignment horizontal="left" vertical="top" wrapText="1"/>
      <protection locked="0"/>
    </xf>
    <xf numFmtId="0" fontId="7" fillId="0" borderId="0" xfId="3" applyFont="1" applyFill="1"/>
    <xf numFmtId="164" fontId="6" fillId="0" borderId="0" xfId="3" applyNumberFormat="1" applyFont="1" applyFill="1" applyBorder="1" applyAlignment="1" applyProtection="1"/>
    <xf numFmtId="0" fontId="6" fillId="0" borderId="0" xfId="3" applyFont="1" applyFill="1" applyBorder="1" applyAlignment="1"/>
    <xf numFmtId="164" fontId="6" fillId="0" borderId="0" xfId="3" applyNumberFormat="1" applyFont="1" applyFill="1" applyBorder="1" applyAlignment="1"/>
    <xf numFmtId="172" fontId="5" fillId="0" borderId="0" xfId="3" applyNumberFormat="1" applyFont="1" applyFill="1" applyBorder="1" applyAlignment="1" applyProtection="1"/>
    <xf numFmtId="0" fontId="7" fillId="0" borderId="0" xfId="3" applyFont="1" applyFill="1" applyBorder="1" applyAlignment="1"/>
    <xf numFmtId="0" fontId="6" fillId="0" borderId="0" xfId="0" applyFont="1" applyFill="1" applyAlignment="1" applyProtection="1">
      <protection locked="0"/>
    </xf>
    <xf numFmtId="0" fontId="6" fillId="0" borderId="0" xfId="0" applyFont="1" applyFill="1" applyProtection="1">
      <protection locked="0"/>
    </xf>
    <xf numFmtId="0" fontId="6" fillId="0" borderId="10" xfId="0" applyNumberFormat="1" applyFont="1" applyFill="1" applyBorder="1" applyAlignment="1" applyProtection="1">
      <alignment horizontal="left" vertical="top"/>
      <protection locked="0"/>
    </xf>
    <xf numFmtId="0" fontId="16" fillId="0" borderId="0" xfId="3" applyFont="1" applyFill="1" applyAlignment="1" applyProtection="1">
      <protection locked="0"/>
    </xf>
    <xf numFmtId="0" fontId="16" fillId="0" borderId="0" xfId="3" applyFont="1" applyAlignment="1" applyProtection="1">
      <protection locked="0"/>
    </xf>
    <xf numFmtId="0" fontId="16" fillId="0" borderId="0" xfId="3" applyFont="1" applyAlignment="1" applyProtection="1">
      <alignment wrapText="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Fill="1" applyBorder="1" applyAlignment="1" applyProtection="1">
      <protection locked="0"/>
    </xf>
    <xf numFmtId="0" fontId="16" fillId="0" borderId="0" xfId="0" applyFont="1" applyFill="1" applyBorder="1" applyAlignment="1" applyProtection="1">
      <protection locked="0"/>
    </xf>
    <xf numFmtId="0" fontId="6" fillId="0" borderId="0" xfId="0" applyFont="1" applyFill="1" applyBorder="1" applyAlignment="1" applyProtection="1">
      <alignment wrapText="1"/>
      <protection locked="0"/>
    </xf>
    <xf numFmtId="0" fontId="9" fillId="0" borderId="0" xfId="1" applyFill="1" applyBorder="1" applyAlignment="1" applyProtection="1">
      <alignment horizontal="left" wrapText="1"/>
      <protection locked="0"/>
    </xf>
    <xf numFmtId="0" fontId="6" fillId="0" borderId="0" xfId="0" applyFont="1" applyFill="1" applyAlignment="1" applyProtection="1">
      <alignment horizontal="left"/>
      <protection locked="0"/>
    </xf>
    <xf numFmtId="0" fontId="16" fillId="0" borderId="10" xfId="0" applyFont="1" applyBorder="1"/>
    <xf numFmtId="0" fontId="16" fillId="0" borderId="4" xfId="0" applyFont="1" applyBorder="1"/>
    <xf numFmtId="0" fontId="16" fillId="0" borderId="0" xfId="0" applyFont="1" applyBorder="1"/>
    <xf numFmtId="0" fontId="16" fillId="0" borderId="0" xfId="0" applyFont="1" applyBorder="1" applyAlignment="1">
      <alignment wrapText="1"/>
    </xf>
    <xf numFmtId="0" fontId="16" fillId="0" borderId="6" xfId="0" applyFont="1" applyBorder="1"/>
    <xf numFmtId="0" fontId="16" fillId="0" borderId="0" xfId="0" applyFont="1" applyAlignment="1">
      <alignment wrapText="1"/>
    </xf>
    <xf numFmtId="0" fontId="16" fillId="0" borderId="0" xfId="0" applyFont="1" applyFill="1" applyBorder="1" applyProtection="1">
      <protection locked="0"/>
    </xf>
    <xf numFmtId="0" fontId="16" fillId="0" borderId="0" xfId="0" applyFont="1" applyFill="1" applyBorder="1" applyProtection="1"/>
    <xf numFmtId="0" fontId="16" fillId="4" borderId="0" xfId="0" applyFont="1" applyFill="1" applyBorder="1" applyProtection="1">
      <protection locked="0"/>
    </xf>
    <xf numFmtId="0" fontId="6" fillId="0" borderId="0" xfId="0" applyFont="1" applyFill="1" applyProtection="1">
      <protection locked="0"/>
    </xf>
    <xf numFmtId="0" fontId="6" fillId="0" borderId="0" xfId="0" applyFont="1" applyFill="1" applyAlignment="1" applyProtection="1">
      <alignment horizontal="left"/>
      <protection locked="0"/>
    </xf>
    <xf numFmtId="164" fontId="6" fillId="0" borderId="1" xfId="0" applyNumberFormat="1" applyFont="1" applyFill="1" applyBorder="1" applyProtection="1"/>
    <xf numFmtId="0" fontId="16" fillId="0" borderId="0" xfId="0" applyFont="1" applyAlignment="1" applyProtection="1"/>
    <xf numFmtId="164" fontId="16" fillId="0" borderId="0" xfId="0" applyNumberFormat="1" applyFont="1" applyAlignment="1" applyProtection="1">
      <alignment horizontal="center"/>
    </xf>
    <xf numFmtId="0" fontId="25" fillId="0" borderId="0" xfId="0" applyFont="1" applyFill="1" applyAlignment="1" applyProtection="1">
      <alignment horizontal="right"/>
    </xf>
    <xf numFmtId="0" fontId="26" fillId="0" borderId="0" xfId="0" applyFont="1" applyFill="1" applyAlignment="1" applyProtection="1"/>
    <xf numFmtId="0" fontId="26" fillId="0" borderId="0" xfId="0" applyFont="1" applyFill="1" applyBorder="1" applyAlignment="1" applyProtection="1"/>
    <xf numFmtId="164" fontId="16" fillId="0" borderId="0" xfId="0" applyNumberFormat="1" applyFont="1" applyBorder="1" applyAlignment="1" applyProtection="1">
      <alignment horizontal="center"/>
    </xf>
    <xf numFmtId="0" fontId="16" fillId="0" borderId="0" xfId="3" applyFont="1" applyFill="1" applyProtection="1"/>
    <xf numFmtId="0" fontId="14" fillId="0" borderId="0" xfId="3" applyFont="1" applyFill="1" applyAlignment="1" applyProtection="1">
      <alignment wrapText="1"/>
    </xf>
    <xf numFmtId="0" fontId="13" fillId="0" borderId="0" xfId="3" applyFont="1" applyFill="1" applyAlignment="1" applyProtection="1">
      <alignment horizontal="right"/>
    </xf>
    <xf numFmtId="9" fontId="5" fillId="0" borderId="0" xfId="3" applyNumberFormat="1" applyFont="1" applyFill="1" applyBorder="1" applyAlignment="1" applyProtection="1">
      <alignment wrapText="1"/>
    </xf>
    <xf numFmtId="9" fontId="6" fillId="0" borderId="0" xfId="3" applyNumberFormat="1" applyFont="1" applyFill="1" applyAlignment="1" applyProtection="1">
      <alignment wrapText="1"/>
    </xf>
    <xf numFmtId="0" fontId="15" fillId="0" borderId="0" xfId="3" applyFont="1" applyFill="1" applyAlignment="1" applyProtection="1">
      <alignment wrapText="1"/>
    </xf>
    <xf numFmtId="0" fontId="0" fillId="0" borderId="0" xfId="0"/>
    <xf numFmtId="0" fontId="6" fillId="0" borderId="0" xfId="0" applyFont="1" applyAlignment="1">
      <alignment horizontal="left" vertical="center"/>
    </xf>
    <xf numFmtId="164" fontId="6" fillId="0" borderId="10" xfId="0" applyNumberFormat="1" applyFont="1" applyBorder="1"/>
    <xf numFmtId="0" fontId="6" fillId="0" borderId="0" xfId="0" applyFont="1" applyAlignment="1">
      <alignment horizontal="right"/>
    </xf>
    <xf numFmtId="14" fontId="6" fillId="0" borderId="0" xfId="0" applyNumberFormat="1" applyFont="1"/>
    <xf numFmtId="0" fontId="6" fillId="0" borderId="0" xfId="0" applyFont="1"/>
    <xf numFmtId="0" fontId="6" fillId="0" borderId="20" xfId="0" applyFont="1" applyBorder="1" applyAlignment="1">
      <alignment horizontal="left" vertical="center"/>
    </xf>
    <xf numFmtId="164" fontId="6" fillId="0" borderId="1" xfId="0" applyNumberFormat="1" applyFont="1" applyBorder="1"/>
    <xf numFmtId="0" fontId="6" fillId="0" borderId="13" xfId="0" applyFont="1" applyBorder="1" applyAlignment="1">
      <alignment horizontal="left" wrapText="1"/>
    </xf>
    <xf numFmtId="164" fontId="6" fillId="0" borderId="1" xfId="0" applyNumberFormat="1" applyFont="1" applyBorder="1" applyProtection="1">
      <protection locked="0"/>
    </xf>
    <xf numFmtId="0" fontId="0" fillId="0" borderId="0" xfId="0" applyAlignment="1">
      <alignment horizontal="left"/>
    </xf>
    <xf numFmtId="164" fontId="55" fillId="0" borderId="1" xfId="0" applyNumberFormat="1" applyFont="1" applyBorder="1"/>
    <xf numFmtId="164" fontId="6" fillId="0" borderId="4" xfId="0" applyNumberFormat="1" applyFont="1" applyBorder="1"/>
    <xf numFmtId="0" fontId="6" fillId="0" borderId="0" xfId="0" applyFont="1" applyAlignment="1">
      <alignment horizontal="center" wrapText="1"/>
    </xf>
    <xf numFmtId="164" fontId="6" fillId="0" borderId="6" xfId="0" applyNumberFormat="1" applyFont="1" applyBorder="1"/>
    <xf numFmtId="164" fontId="6" fillId="0" borderId="0" xfId="0" applyNumberFormat="1" applyFont="1"/>
    <xf numFmtId="172" fontId="6" fillId="0" borderId="1" xfId="0" applyNumberFormat="1" applyFont="1" applyBorder="1"/>
    <xf numFmtId="172" fontId="6" fillId="0" borderId="1" xfId="0" applyNumberFormat="1" applyFont="1" applyBorder="1" applyProtection="1">
      <protection locked="0"/>
    </xf>
    <xf numFmtId="164" fontId="5" fillId="0" borderId="1" xfId="0" applyNumberFormat="1" applyFont="1" applyBorder="1"/>
    <xf numFmtId="172" fontId="5" fillId="0" borderId="1" xfId="0" applyNumberFormat="1" applyFont="1" applyBorder="1"/>
    <xf numFmtId="0" fontId="6" fillId="0" borderId="3" xfId="0" applyFont="1" applyBorder="1" applyAlignment="1">
      <alignment horizontal="right"/>
    </xf>
    <xf numFmtId="0" fontId="6" fillId="0" borderId="0" xfId="0" applyFont="1" applyFill="1" applyProtection="1">
      <protection locked="0"/>
    </xf>
    <xf numFmtId="0" fontId="6" fillId="0" borderId="0" xfId="0" applyFont="1" applyFill="1" applyAlignment="1" applyProtection="1">
      <protection locked="0"/>
    </xf>
    <xf numFmtId="0" fontId="6" fillId="0" borderId="0" xfId="0" applyFont="1" applyFill="1" applyProtection="1">
      <protection locked="0"/>
    </xf>
    <xf numFmtId="164" fontId="6" fillId="0" borderId="0" xfId="0" applyNumberFormat="1" applyFont="1" applyFill="1" applyBorder="1" applyProtection="1"/>
    <xf numFmtId="0" fontId="6" fillId="0" borderId="0" xfId="0" applyFont="1" applyFill="1" applyBorder="1" applyAlignment="1" applyProtection="1">
      <alignment horizontal="center" wrapText="1"/>
      <protection locked="0"/>
    </xf>
    <xf numFmtId="0" fontId="6" fillId="0" borderId="0" xfId="0" applyFont="1" applyAlignment="1" applyProtection="1">
      <alignment horizontal="left"/>
      <protection locked="0"/>
    </xf>
    <xf numFmtId="164" fontId="6" fillId="0" borderId="7" xfId="0" applyNumberFormat="1" applyFont="1" applyFill="1" applyBorder="1" applyProtection="1"/>
    <xf numFmtId="0" fontId="6" fillId="0" borderId="7" xfId="0" applyFont="1" applyFill="1" applyBorder="1" applyAlignment="1" applyProtection="1">
      <alignment horizontal="right"/>
      <protection locked="0"/>
    </xf>
    <xf numFmtId="0" fontId="6" fillId="0" borderId="7" xfId="0" applyFont="1" applyFill="1" applyBorder="1" applyAlignment="1" applyProtection="1">
      <alignment horizontal="center" wrapText="1"/>
      <protection locked="0"/>
    </xf>
    <xf numFmtId="0" fontId="6" fillId="0" borderId="0" xfId="0" applyFont="1" applyFill="1" applyProtection="1">
      <protection locked="0"/>
    </xf>
    <xf numFmtId="0" fontId="16" fillId="0" borderId="10" xfId="3" applyFont="1" applyBorder="1" applyAlignment="1" applyProtection="1">
      <alignment horizontal="center"/>
      <protection locked="0"/>
    </xf>
    <xf numFmtId="0" fontId="27" fillId="6" borderId="0" xfId="3" applyFont="1" applyFill="1" applyProtection="1">
      <protection locked="0"/>
    </xf>
    <xf numFmtId="0" fontId="16" fillId="0" borderId="10" xfId="3" applyFont="1" applyBorder="1"/>
    <xf numFmtId="49" fontId="16" fillId="0" borderId="10" xfId="3" applyNumberFormat="1" applyFont="1" applyBorder="1"/>
    <xf numFmtId="1" fontId="16" fillId="0" borderId="10" xfId="3" applyNumberFormat="1" applyFont="1" applyBorder="1"/>
    <xf numFmtId="1" fontId="16" fillId="0" borderId="10" xfId="3" applyNumberFormat="1" applyFont="1" applyBorder="1" applyAlignment="1">
      <alignment horizontal="center"/>
    </xf>
    <xf numFmtId="168" fontId="16" fillId="0" borderId="0" xfId="3" applyNumberFormat="1" applyFont="1" applyAlignment="1">
      <alignment horizontal="left"/>
    </xf>
    <xf numFmtId="0" fontId="11" fillId="0" borderId="0" xfId="3" applyFont="1"/>
    <xf numFmtId="0" fontId="16" fillId="0" borderId="0" xfId="3" applyFont="1" applyAlignment="1" applyProtection="1">
      <alignment horizontal="center"/>
      <protection locked="0"/>
    </xf>
    <xf numFmtId="0" fontId="10" fillId="0" borderId="0" xfId="3" applyFont="1" applyAlignment="1" applyProtection="1">
      <alignment horizontal="center"/>
      <protection locked="0"/>
    </xf>
    <xf numFmtId="0" fontId="0" fillId="0" borderId="0" xfId="0"/>
    <xf numFmtId="0" fontId="11" fillId="0" borderId="0" xfId="3" applyFont="1" applyAlignment="1" applyProtection="1">
      <alignment wrapText="1"/>
      <protection locked="0"/>
    </xf>
    <xf numFmtId="0" fontId="11" fillId="0" borderId="0" xfId="3" applyFont="1"/>
    <xf numFmtId="0" fontId="16" fillId="0" borderId="0" xfId="3" applyFont="1" applyAlignment="1">
      <alignment horizontal="center"/>
    </xf>
    <xf numFmtId="0" fontId="11" fillId="0" borderId="0" xfId="3" applyFont="1" applyAlignment="1" applyProtection="1">
      <protection locked="0"/>
    </xf>
    <xf numFmtId="14" fontId="11" fillId="0" borderId="0" xfId="3" applyNumberFormat="1" applyFont="1" applyBorder="1" applyAlignment="1" applyProtection="1">
      <alignment horizontal="left"/>
      <protection locked="0"/>
    </xf>
    <xf numFmtId="0" fontId="42" fillId="6" borderId="0" xfId="0" applyFont="1" applyFill="1" applyBorder="1" applyAlignment="1" applyProtection="1">
      <alignment horizontal="left" vertical="center" wrapText="1"/>
      <protection locked="0"/>
    </xf>
    <xf numFmtId="0" fontId="7" fillId="0" borderId="0" xfId="0" applyFont="1" applyBorder="1" applyAlignment="1" applyProtection="1">
      <alignment horizontal="center" wrapText="1"/>
      <protection locked="0"/>
    </xf>
    <xf numFmtId="0" fontId="44" fillId="6" borderId="0" xfId="0" applyFont="1" applyFill="1" applyAlignment="1" applyProtection="1">
      <alignment horizontal="center"/>
      <protection locked="0"/>
    </xf>
    <xf numFmtId="0" fontId="24" fillId="0" borderId="0" xfId="0" applyFont="1" applyBorder="1" applyAlignment="1" applyProtection="1">
      <alignment horizontal="left"/>
      <protection locked="0"/>
    </xf>
    <xf numFmtId="0" fontId="17" fillId="0" borderId="0" xfId="0" applyFont="1" applyBorder="1" applyAlignment="1" applyProtection="1">
      <alignment horizontal="left"/>
      <protection locked="0"/>
    </xf>
    <xf numFmtId="49" fontId="16" fillId="0" borderId="0" xfId="0" applyNumberFormat="1" applyFont="1" applyBorder="1" applyAlignment="1" applyProtection="1">
      <alignment horizontal="left"/>
    </xf>
    <xf numFmtId="0" fontId="16" fillId="0" borderId="0" xfId="0" applyFont="1" applyBorder="1" applyAlignment="1" applyProtection="1">
      <alignment horizontal="left"/>
    </xf>
    <xf numFmtId="0" fontId="16" fillId="0" borderId="0" xfId="0" applyFont="1" applyBorder="1" applyAlignment="1" applyProtection="1">
      <alignment horizontal="left" vertical="center"/>
      <protection locked="0"/>
    </xf>
    <xf numFmtId="0" fontId="16" fillId="0" borderId="0" xfId="0" applyFont="1" applyAlignment="1">
      <alignment horizontal="left" wrapText="1"/>
    </xf>
    <xf numFmtId="0" fontId="7" fillId="0" borderId="0" xfId="3" applyFont="1" applyBorder="1" applyAlignment="1" applyProtection="1">
      <alignment horizontal="center" wrapText="1"/>
      <protection locked="0"/>
    </xf>
    <xf numFmtId="0" fontId="42" fillId="6" borderId="0" xfId="3" applyFont="1" applyFill="1" applyBorder="1" applyAlignment="1" applyProtection="1">
      <alignment horizontal="left" vertical="center" wrapText="1"/>
      <protection locked="0"/>
    </xf>
    <xf numFmtId="0" fontId="24" fillId="0" borderId="0" xfId="3" applyFont="1" applyBorder="1" applyAlignment="1" applyProtection="1">
      <alignment horizontal="left"/>
      <protection locked="0"/>
    </xf>
    <xf numFmtId="0" fontId="17" fillId="0" borderId="0" xfId="3" applyFont="1" applyBorder="1" applyAlignment="1" applyProtection="1">
      <alignment horizontal="left"/>
      <protection locked="0"/>
    </xf>
    <xf numFmtId="0" fontId="20" fillId="0" borderId="0" xfId="3" applyNumberFormat="1" applyFont="1" applyBorder="1" applyAlignment="1" applyProtection="1">
      <alignment horizontal="left"/>
    </xf>
    <xf numFmtId="0" fontId="16" fillId="0" borderId="0" xfId="3" applyFont="1" applyBorder="1" applyAlignment="1" applyProtection="1">
      <alignment horizontal="left" vertical="center"/>
      <protection locked="0"/>
    </xf>
    <xf numFmtId="0" fontId="44" fillId="6" borderId="0" xfId="3" applyFont="1" applyFill="1" applyAlignment="1" applyProtection="1">
      <alignment horizontal="center"/>
      <protection locked="0"/>
    </xf>
    <xf numFmtId="0" fontId="16" fillId="0" borderId="0" xfId="0" applyFont="1" applyAlignment="1">
      <alignment wrapText="1"/>
    </xf>
    <xf numFmtId="0" fontId="44" fillId="6" borderId="0"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6" fillId="0" borderId="0" xfId="0" applyFont="1" applyAlignment="1">
      <alignment horizontal="center"/>
    </xf>
    <xf numFmtId="0" fontId="6" fillId="0" borderId="20" xfId="0" applyFont="1" applyBorder="1" applyAlignment="1">
      <alignment horizontal="center"/>
    </xf>
    <xf numFmtId="1" fontId="16" fillId="0" borderId="1" xfId="0" applyNumberFormat="1" applyFont="1" applyBorder="1" applyAlignment="1">
      <alignment horizontal="center"/>
    </xf>
    <xf numFmtId="167" fontId="6" fillId="0" borderId="15" xfId="0" applyNumberFormat="1" applyFont="1" applyFill="1" applyBorder="1" applyAlignment="1" applyProtection="1">
      <alignment horizontal="left"/>
      <protection locked="0"/>
    </xf>
    <xf numFmtId="0" fontId="0" fillId="0" borderId="16" xfId="0" applyBorder="1" applyAlignment="1" applyProtection="1">
      <alignment horizontal="left"/>
      <protection locked="0"/>
    </xf>
    <xf numFmtId="164" fontId="6" fillId="0" borderId="10" xfId="0" applyNumberFormat="1" applyFont="1" applyFill="1" applyBorder="1" applyAlignment="1" applyProtection="1">
      <alignment horizontal="left"/>
      <protection locked="0"/>
    </xf>
    <xf numFmtId="0" fontId="0" fillId="0" borderId="10" xfId="0" applyBorder="1" applyAlignment="1" applyProtection="1">
      <alignment horizontal="left"/>
      <protection locked="0"/>
    </xf>
    <xf numFmtId="0" fontId="6" fillId="0" borderId="15" xfId="0" applyFont="1" applyFill="1" applyBorder="1" applyAlignment="1" applyProtection="1">
      <alignment horizontal="left"/>
      <protection locked="0"/>
    </xf>
    <xf numFmtId="0" fontId="0" fillId="0" borderId="4" xfId="0" applyBorder="1" applyAlignment="1" applyProtection="1">
      <alignment horizontal="left"/>
      <protection locked="0"/>
    </xf>
    <xf numFmtId="168" fontId="6" fillId="0" borderId="15" xfId="0" applyNumberFormat="1" applyFont="1" applyFill="1" applyBorder="1" applyAlignment="1" applyProtection="1">
      <alignment horizontal="left"/>
      <protection locked="0"/>
    </xf>
    <xf numFmtId="0" fontId="6" fillId="0" borderId="15" xfId="0" applyFont="1" applyFill="1" applyBorder="1" applyAlignment="1" applyProtection="1">
      <alignment horizontal="center" wrapText="1"/>
      <protection locked="0"/>
    </xf>
    <xf numFmtId="0" fontId="6" fillId="0" borderId="4" xfId="0" applyFont="1" applyFill="1" applyBorder="1" applyAlignment="1" applyProtection="1">
      <alignment horizontal="center" wrapText="1"/>
      <protection locked="0"/>
    </xf>
    <xf numFmtId="0" fontId="6" fillId="0" borderId="16" xfId="0" applyFont="1" applyFill="1" applyBorder="1" applyAlignment="1" applyProtection="1">
      <alignment horizontal="center" wrapText="1"/>
      <protection locked="0"/>
    </xf>
    <xf numFmtId="1" fontId="6" fillId="0" borderId="1" xfId="0" applyNumberFormat="1" applyFont="1" applyFill="1" applyBorder="1" applyAlignment="1" applyProtection="1">
      <alignment horizontal="center"/>
      <protection locked="0"/>
    </xf>
    <xf numFmtId="0" fontId="5" fillId="0" borderId="0" xfId="0" applyFont="1" applyFill="1" applyAlignment="1" applyProtection="1">
      <alignment horizontal="left"/>
      <protection locked="0"/>
    </xf>
    <xf numFmtId="0" fontId="6" fillId="0" borderId="0" xfId="0" applyFont="1" applyFill="1" applyAlignment="1" applyProtection="1">
      <protection locked="0"/>
    </xf>
    <xf numFmtId="0" fontId="6" fillId="0" borderId="0" xfId="0" applyFont="1" applyFill="1" applyProtection="1">
      <protection locked="0"/>
    </xf>
    <xf numFmtId="49" fontId="6" fillId="0" borderId="17" xfId="0" applyNumberFormat="1" applyFont="1" applyFill="1" applyBorder="1" applyAlignment="1" applyProtection="1">
      <protection locked="0"/>
    </xf>
    <xf numFmtId="0" fontId="0" fillId="0" borderId="19" xfId="0" applyBorder="1" applyAlignment="1" applyProtection="1">
      <protection locked="0"/>
    </xf>
    <xf numFmtId="0" fontId="6" fillId="0" borderId="0" xfId="0" applyFont="1" applyFill="1" applyBorder="1" applyAlignment="1" applyProtection="1">
      <protection locked="0"/>
    </xf>
    <xf numFmtId="0" fontId="6" fillId="0" borderId="10" xfId="0" applyFont="1" applyFill="1" applyBorder="1" applyAlignment="1" applyProtection="1">
      <alignment horizontal="left" wrapText="1"/>
      <protection locked="0"/>
    </xf>
    <xf numFmtId="0" fontId="0" fillId="0" borderId="10" xfId="0" applyBorder="1" applyAlignment="1" applyProtection="1">
      <alignment horizontal="left" wrapText="1"/>
      <protection locked="0"/>
    </xf>
    <xf numFmtId="0" fontId="6" fillId="5"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1" fillId="0" borderId="0" xfId="0" applyFont="1" applyFill="1" applyAlignment="1" applyProtection="1">
      <alignment horizontal="right" vertical="center" wrapText="1"/>
      <protection locked="0"/>
    </xf>
    <xf numFmtId="0" fontId="0" fillId="0" borderId="0" xfId="0" applyAlignment="1">
      <alignment horizontal="right" vertical="center" wrapText="1"/>
    </xf>
    <xf numFmtId="0" fontId="0" fillId="0" borderId="20" xfId="0" applyBorder="1" applyAlignment="1">
      <alignment horizontal="right" vertical="center" wrapText="1"/>
    </xf>
    <xf numFmtId="0" fontId="5" fillId="0" borderId="0" xfId="0" applyFont="1" applyFill="1" applyBorder="1" applyAlignment="1" applyProtection="1">
      <alignment horizontal="left"/>
    </xf>
    <xf numFmtId="0" fontId="3" fillId="0" borderId="0" xfId="0" applyFont="1" applyBorder="1" applyAlignment="1">
      <alignment horizontal="left"/>
    </xf>
    <xf numFmtId="0" fontId="0" fillId="0" borderId="0" xfId="0" applyBorder="1" applyAlignment="1">
      <alignment horizontal="left"/>
    </xf>
    <xf numFmtId="0" fontId="16" fillId="0" borderId="0" xfId="0" applyFont="1" applyFill="1" applyBorder="1" applyAlignment="1" applyProtection="1">
      <alignment horizontal="right" wrapText="1"/>
      <protection locked="0"/>
    </xf>
    <xf numFmtId="0" fontId="19" fillId="0" borderId="0" xfId="0" applyFont="1" applyAlignment="1">
      <alignment horizontal="right" wrapText="1"/>
    </xf>
    <xf numFmtId="0" fontId="16" fillId="0" borderId="1" xfId="3" applyFont="1" applyBorder="1" applyAlignment="1">
      <alignment horizontal="center"/>
    </xf>
    <xf numFmtId="0" fontId="2" fillId="0" borderId="1" xfId="3" applyFont="1" applyBorder="1" applyAlignment="1">
      <alignment horizontal="center"/>
    </xf>
    <xf numFmtId="0" fontId="20" fillId="0" borderId="0" xfId="3" applyFont="1" applyAlignment="1"/>
    <xf numFmtId="0" fontId="16" fillId="0" borderId="0" xfId="3" applyFont="1" applyAlignment="1"/>
    <xf numFmtId="1" fontId="16" fillId="0" borderId="15" xfId="3" applyNumberFormat="1" applyFont="1" applyBorder="1" applyAlignment="1">
      <alignment horizontal="center"/>
    </xf>
    <xf numFmtId="1" fontId="16" fillId="0" borderId="16" xfId="3" applyNumberFormat="1" applyFont="1" applyBorder="1" applyAlignment="1">
      <alignment horizontal="center"/>
    </xf>
    <xf numFmtId="0" fontId="16" fillId="0" borderId="30" xfId="3" applyFont="1" applyBorder="1" applyAlignment="1">
      <alignment horizontal="center"/>
    </xf>
    <xf numFmtId="0" fontId="11" fillId="0" borderId="24" xfId="3" applyFont="1" applyBorder="1" applyAlignment="1"/>
    <xf numFmtId="0" fontId="11" fillId="0" borderId="22" xfId="3" applyFont="1" applyBorder="1" applyAlignment="1"/>
    <xf numFmtId="165" fontId="11" fillId="6" borderId="22" xfId="3" applyNumberFormat="1" applyFont="1" applyFill="1" applyBorder="1" applyAlignment="1" applyProtection="1"/>
    <xf numFmtId="165" fontId="11" fillId="6" borderId="23" xfId="3" applyNumberFormat="1" applyFont="1" applyFill="1" applyBorder="1" applyAlignment="1" applyProtection="1"/>
    <xf numFmtId="0" fontId="30" fillId="0" borderId="0" xfId="3" applyFont="1" applyAlignment="1">
      <alignment wrapText="1"/>
    </xf>
    <xf numFmtId="0" fontId="2" fillId="0" borderId="0" xfId="3" applyAlignment="1">
      <alignment wrapText="1"/>
    </xf>
    <xf numFmtId="1" fontId="16" fillId="0" borderId="4" xfId="3" applyNumberFormat="1" applyFont="1" applyBorder="1" applyAlignment="1">
      <alignment horizontal="center"/>
    </xf>
    <xf numFmtId="0" fontId="16" fillId="0" borderId="0" xfId="3" applyFont="1" applyAlignment="1">
      <alignment horizontal="right"/>
    </xf>
    <xf numFmtId="0" fontId="16" fillId="0" borderId="1" xfId="3" applyFont="1" applyBorder="1" applyAlignment="1">
      <alignment wrapText="1"/>
    </xf>
    <xf numFmtId="169" fontId="16" fillId="0" borderId="1" xfId="4" applyNumberFormat="1" applyFont="1" applyBorder="1" applyAlignment="1" applyProtection="1">
      <alignment horizontal="center"/>
      <protection locked="0"/>
    </xf>
    <xf numFmtId="0" fontId="30" fillId="0" borderId="0" xfId="3" applyFont="1" applyAlignment="1"/>
    <xf numFmtId="0" fontId="2" fillId="0" borderId="0" xfId="3" applyAlignment="1"/>
    <xf numFmtId="0" fontId="16" fillId="0" borderId="1" xfId="3" applyFont="1" applyBorder="1" applyAlignment="1"/>
    <xf numFmtId="164" fontId="16" fillId="0" borderId="1" xfId="3" applyNumberFormat="1" applyFont="1" applyBorder="1" applyAlignment="1" applyProtection="1">
      <alignment horizontal="center"/>
      <protection locked="0"/>
    </xf>
    <xf numFmtId="0" fontId="11" fillId="0" borderId="17" xfId="3" applyFont="1" applyBorder="1" applyAlignment="1">
      <alignment horizontal="center" vertical="center" wrapText="1"/>
    </xf>
    <xf numFmtId="0" fontId="2" fillId="0" borderId="18" xfId="3" applyBorder="1" applyAlignment="1">
      <alignment horizontal="center" vertical="center" wrapText="1"/>
    </xf>
    <xf numFmtId="0" fontId="2" fillId="0" borderId="19" xfId="3" applyBorder="1" applyAlignment="1">
      <alignment horizontal="center" vertical="center" wrapText="1"/>
    </xf>
    <xf numFmtId="1" fontId="16" fillId="0" borderId="1" xfId="3" applyNumberFormat="1" applyFont="1" applyBorder="1" applyAlignment="1" applyProtection="1">
      <alignment horizontal="center"/>
      <protection locked="0"/>
    </xf>
    <xf numFmtId="165" fontId="11" fillId="5" borderId="22" xfId="3" applyNumberFormat="1" applyFont="1" applyFill="1" applyBorder="1" applyAlignment="1" applyProtection="1">
      <alignment horizontal="center"/>
    </xf>
    <xf numFmtId="165" fontId="11" fillId="5" borderId="23" xfId="3" applyNumberFormat="1" applyFont="1" applyFill="1" applyBorder="1" applyAlignment="1" applyProtection="1">
      <alignment horizontal="center"/>
    </xf>
    <xf numFmtId="1" fontId="35" fillId="0" borderId="4" xfId="3" applyNumberFormat="1" applyFont="1" applyBorder="1" applyAlignment="1" applyProtection="1">
      <alignment horizontal="center"/>
    </xf>
    <xf numFmtId="165" fontId="16" fillId="0" borderId="1" xfId="3" applyNumberFormat="1" applyFont="1" applyBorder="1" applyAlignment="1" applyProtection="1">
      <alignment horizontal="center"/>
      <protection locked="0"/>
    </xf>
    <xf numFmtId="0" fontId="11" fillId="0" borderId="17" xfId="3" applyFont="1" applyBorder="1" applyAlignment="1">
      <alignment horizontal="center"/>
    </xf>
    <xf numFmtId="0" fontId="10" fillId="0" borderId="18" xfId="3" applyFont="1" applyBorder="1" applyAlignment="1">
      <alignment horizontal="center"/>
    </xf>
    <xf numFmtId="0" fontId="10" fillId="0" borderId="19" xfId="3" applyFont="1" applyBorder="1" applyAlignment="1">
      <alignment horizontal="center"/>
    </xf>
    <xf numFmtId="1" fontId="35" fillId="0" borderId="6" xfId="3" applyNumberFormat="1" applyFont="1" applyBorder="1" applyAlignment="1" applyProtection="1">
      <alignment horizontal="center"/>
    </xf>
    <xf numFmtId="165" fontId="11" fillId="5" borderId="17" xfId="3" applyNumberFormat="1" applyFont="1" applyFill="1" applyBorder="1" applyAlignment="1" applyProtection="1">
      <alignment horizontal="center"/>
    </xf>
    <xf numFmtId="165" fontId="11" fillId="5" borderId="19" xfId="3" applyNumberFormat="1" applyFont="1" applyFill="1" applyBorder="1" applyAlignment="1" applyProtection="1">
      <alignment horizontal="center"/>
    </xf>
    <xf numFmtId="0" fontId="16" fillId="0" borderId="15" xfId="3" applyFont="1" applyBorder="1" applyAlignment="1">
      <alignment wrapText="1"/>
    </xf>
    <xf numFmtId="0" fontId="16" fillId="0" borderId="4" xfId="3" applyFont="1" applyBorder="1" applyAlignment="1">
      <alignment wrapText="1"/>
    </xf>
    <xf numFmtId="0" fontId="16" fillId="0" borderId="16" xfId="3" applyFont="1" applyBorder="1" applyAlignment="1">
      <alignment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165" fontId="35" fillId="0" borderId="6" xfId="3" applyNumberFormat="1" applyFont="1" applyBorder="1" applyAlignment="1"/>
    <xf numFmtId="0" fontId="6" fillId="0" borderId="1" xfId="3" applyFont="1" applyBorder="1" applyAlignment="1"/>
    <xf numFmtId="0" fontId="11" fillId="0" borderId="18" xfId="3" applyFont="1" applyBorder="1" applyAlignment="1">
      <alignment horizontal="center"/>
    </xf>
    <xf numFmtId="0" fontId="11" fillId="0" borderId="19" xfId="3" applyFont="1" applyBorder="1" applyAlignment="1">
      <alignment horizontal="center"/>
    </xf>
    <xf numFmtId="0" fontId="6" fillId="0" borderId="1" xfId="3" applyFont="1" applyBorder="1" applyAlignment="1" applyProtection="1">
      <protection locked="0"/>
    </xf>
    <xf numFmtId="0" fontId="37" fillId="4" borderId="0" xfId="3" applyFont="1" applyFill="1" applyAlignment="1">
      <alignment horizontal="center"/>
    </xf>
    <xf numFmtId="165" fontId="37" fillId="4" borderId="0" xfId="3" applyNumberFormat="1" applyFont="1" applyFill="1" applyAlignment="1" applyProtection="1">
      <alignment horizontal="center"/>
    </xf>
    <xf numFmtId="0" fontId="19" fillId="6" borderId="15" xfId="0" applyFont="1" applyFill="1" applyBorder="1" applyAlignment="1" applyProtection="1">
      <alignment horizontal="left" vertical="top" wrapText="1"/>
      <protection locked="0"/>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6" fillId="0" borderId="0" xfId="0" applyFont="1" applyAlignment="1" applyProtection="1">
      <alignment wrapText="1"/>
      <protection locked="0"/>
    </xf>
    <xf numFmtId="1" fontId="16" fillId="0" borderId="15" xfId="0" applyNumberFormat="1" applyFont="1" applyBorder="1" applyAlignment="1" applyProtection="1">
      <alignment horizontal="center"/>
    </xf>
    <xf numFmtId="1" fontId="16" fillId="0" borderId="16" xfId="0" applyNumberFormat="1" applyFont="1" applyBorder="1" applyAlignment="1" applyProtection="1">
      <alignment horizontal="center"/>
    </xf>
    <xf numFmtId="0" fontId="6" fillId="0" borderId="6" xfId="0" applyFont="1" applyBorder="1" applyAlignment="1" applyProtection="1">
      <protection locked="0"/>
    </xf>
    <xf numFmtId="0" fontId="6" fillId="0" borderId="0" xfId="0" applyFont="1" applyBorder="1" applyAlignment="1" applyProtection="1">
      <protection locked="0"/>
    </xf>
    <xf numFmtId="0" fontId="23" fillId="0" borderId="0" xfId="0" applyFont="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5" fillId="0" borderId="0" xfId="0" applyFont="1" applyBorder="1" applyAlignment="1" applyProtection="1">
      <protection locked="0"/>
    </xf>
    <xf numFmtId="0" fontId="6" fillId="6" borderId="13" xfId="0" applyFont="1" applyFill="1" applyBorder="1" applyAlignment="1" applyProtection="1">
      <alignment vertical="top" wrapText="1"/>
      <protection locked="0"/>
    </xf>
    <xf numFmtId="0" fontId="6" fillId="6" borderId="0" xfId="0" applyFont="1" applyFill="1" applyBorder="1" applyAlignment="1" applyProtection="1">
      <alignment vertical="top" wrapText="1"/>
      <protection locked="0"/>
    </xf>
    <xf numFmtId="0" fontId="6" fillId="6" borderId="20" xfId="0" applyFont="1" applyFill="1" applyBorder="1" applyAlignment="1" applyProtection="1">
      <alignment vertical="top" wrapText="1"/>
      <protection locked="0"/>
    </xf>
    <xf numFmtId="0" fontId="6" fillId="0" borderId="0" xfId="0" applyFont="1" applyAlignment="1" applyProtection="1">
      <protection locked="0"/>
    </xf>
    <xf numFmtId="0" fontId="5" fillId="6" borderId="33" xfId="0" applyFont="1" applyFill="1" applyBorder="1" applyAlignment="1" applyProtection="1">
      <protection locked="0"/>
    </xf>
    <xf numFmtId="0" fontId="5" fillId="6" borderId="34" xfId="0" applyFont="1" applyFill="1" applyBorder="1" applyAlignment="1" applyProtection="1">
      <protection locked="0"/>
    </xf>
    <xf numFmtId="0" fontId="6" fillId="6" borderId="12" xfId="0" applyFont="1" applyFill="1" applyBorder="1" applyAlignment="1" applyProtection="1">
      <protection locked="0"/>
    </xf>
    <xf numFmtId="0" fontId="5" fillId="0" borderId="0" xfId="0" applyFont="1" applyAlignment="1" applyProtection="1">
      <protection locked="0"/>
    </xf>
    <xf numFmtId="0" fontId="6" fillId="0" borderId="10" xfId="0" applyFont="1" applyBorder="1" applyAlignment="1" applyProtection="1">
      <alignment horizontal="left"/>
      <protection locked="0"/>
    </xf>
    <xf numFmtId="164" fontId="6" fillId="0" borderId="10" xfId="0" applyNumberFormat="1" applyFont="1" applyBorder="1" applyAlignment="1" applyProtection="1">
      <alignment horizontal="left"/>
      <protection locked="0"/>
    </xf>
    <xf numFmtId="164" fontId="0" fillId="0" borderId="10" xfId="0" applyNumberFormat="1" applyBorder="1" applyAlignment="1" applyProtection="1">
      <alignment horizontal="left"/>
      <protection locked="0"/>
    </xf>
    <xf numFmtId="1" fontId="16" fillId="0" borderId="7" xfId="3" applyNumberFormat="1" applyFont="1" applyBorder="1" applyAlignment="1" applyProtection="1">
      <alignment horizontal="center"/>
    </xf>
    <xf numFmtId="0" fontId="17" fillId="0" borderId="7" xfId="3" applyFont="1" applyBorder="1" applyAlignment="1" applyProtection="1">
      <alignment horizontal="left" vertical="center"/>
      <protection locked="0"/>
    </xf>
    <xf numFmtId="0" fontId="6" fillId="0" borderId="7" xfId="3" applyFont="1" applyBorder="1" applyAlignment="1" applyProtection="1">
      <alignment horizontal="left"/>
      <protection locked="0"/>
    </xf>
    <xf numFmtId="1" fontId="16" fillId="0" borderId="15" xfId="3" applyNumberFormat="1" applyFont="1" applyBorder="1" applyAlignment="1" applyProtection="1">
      <alignment horizontal="center"/>
    </xf>
    <xf numFmtId="1" fontId="16" fillId="0" borderId="16" xfId="3" applyNumberFormat="1" applyFont="1" applyBorder="1" applyAlignment="1" applyProtection="1">
      <alignment horizontal="center"/>
    </xf>
    <xf numFmtId="0" fontId="20" fillId="0" borderId="0" xfId="3" applyFont="1" applyAlignment="1" applyProtection="1">
      <protection locked="0"/>
    </xf>
    <xf numFmtId="0" fontId="16" fillId="0" borderId="0" xfId="3" applyFont="1" applyAlignment="1" applyProtection="1">
      <alignment horizontal="left" vertical="center"/>
      <protection locked="0"/>
    </xf>
    <xf numFmtId="0" fontId="16" fillId="0" borderId="0" xfId="3" applyFont="1" applyFill="1" applyAlignment="1" applyProtection="1">
      <protection locked="0"/>
    </xf>
    <xf numFmtId="0" fontId="16" fillId="0" borderId="0" xfId="3" applyFont="1" applyAlignment="1" applyProtection="1">
      <protection locked="0"/>
    </xf>
    <xf numFmtId="0" fontId="48" fillId="4" borderId="0" xfId="3" applyFont="1" applyFill="1" applyAlignment="1" applyProtection="1">
      <protection locked="0"/>
    </xf>
    <xf numFmtId="0" fontId="49" fillId="4" borderId="0" xfId="3" applyFont="1" applyFill="1" applyAlignment="1" applyProtection="1">
      <protection locked="0"/>
    </xf>
    <xf numFmtId="0" fontId="16" fillId="0" borderId="0" xfId="3" applyFont="1" applyAlignment="1" applyProtection="1">
      <alignment wrapText="1"/>
      <protection locked="0"/>
    </xf>
    <xf numFmtId="0" fontId="43" fillId="0" borderId="0" xfId="3" applyFont="1" applyAlignment="1" applyProtection="1">
      <alignment wrapText="1"/>
      <protection locked="0"/>
    </xf>
    <xf numFmtId="0" fontId="16" fillId="0" borderId="0" xfId="0" applyFont="1" applyAlignment="1"/>
    <xf numFmtId="1" fontId="16" fillId="0" borderId="15" xfId="0" applyNumberFormat="1" applyFont="1" applyBorder="1" applyAlignment="1">
      <alignment horizontal="center"/>
    </xf>
    <xf numFmtId="1" fontId="16" fillId="0" borderId="16" xfId="0" applyNumberFormat="1" applyFont="1" applyBorder="1" applyAlignment="1">
      <alignment horizontal="center"/>
    </xf>
    <xf numFmtId="0" fontId="16" fillId="0" borderId="15" xfId="0" applyFont="1" applyBorder="1" applyAlignment="1" applyProtection="1"/>
    <xf numFmtId="0" fontId="16" fillId="0" borderId="4" xfId="0" applyFont="1" applyBorder="1" applyAlignment="1" applyProtection="1"/>
    <xf numFmtId="0" fontId="16" fillId="0" borderId="16" xfId="0" applyFont="1" applyBorder="1" applyAlignment="1" applyProtection="1"/>
    <xf numFmtId="3" fontId="6" fillId="0" borderId="15" xfId="0" applyNumberFormat="1" applyFont="1" applyBorder="1" applyAlignment="1" applyProtection="1">
      <alignment horizontal="center"/>
    </xf>
    <xf numFmtId="3" fontId="6" fillId="0" borderId="41" xfId="0" applyNumberFormat="1" applyFont="1" applyBorder="1" applyAlignment="1" applyProtection="1">
      <alignment horizontal="center"/>
    </xf>
    <xf numFmtId="0" fontId="35" fillId="4" borderId="42" xfId="0" applyFont="1" applyFill="1" applyBorder="1" applyAlignment="1">
      <alignment wrapText="1"/>
    </xf>
    <xf numFmtId="0" fontId="35" fillId="4" borderId="30" xfId="0" applyFont="1" applyFill="1" applyBorder="1" applyAlignment="1">
      <alignment wrapText="1"/>
    </xf>
    <xf numFmtId="0" fontId="35" fillId="4" borderId="43" xfId="0" applyFont="1" applyFill="1" applyBorder="1" applyAlignment="1">
      <alignment wrapText="1"/>
    </xf>
    <xf numFmtId="164" fontId="16" fillId="2" borderId="32" xfId="0" applyNumberFormat="1" applyFont="1" applyFill="1" applyBorder="1" applyAlignment="1" applyProtection="1">
      <alignment horizontal="center"/>
    </xf>
    <xf numFmtId="164" fontId="16" fillId="2" borderId="41" xfId="0" applyNumberFormat="1" applyFont="1" applyFill="1" applyBorder="1" applyAlignment="1" applyProtection="1">
      <alignment horizontal="center"/>
    </xf>
    <xf numFmtId="0" fontId="16" fillId="0" borderId="36" xfId="0" applyFont="1" applyBorder="1" applyAlignment="1" applyProtection="1">
      <protection locked="0"/>
    </xf>
    <xf numFmtId="0" fontId="21" fillId="0" borderId="38" xfId="0" applyFont="1" applyBorder="1" applyAlignment="1" applyProtection="1">
      <protection locked="0"/>
    </xf>
    <xf numFmtId="0" fontId="21" fillId="0" borderId="37" xfId="0" applyFont="1" applyBorder="1" applyAlignment="1" applyProtection="1">
      <protection locked="0"/>
    </xf>
    <xf numFmtId="3" fontId="6" fillId="0" borderId="15" xfId="0" applyNumberFormat="1" applyFont="1" applyBorder="1" applyAlignment="1" applyProtection="1">
      <alignment horizontal="center"/>
      <protection locked="0"/>
    </xf>
    <xf numFmtId="3" fontId="21" fillId="0" borderId="16" xfId="0" applyNumberFormat="1" applyFont="1" applyBorder="1" applyAlignment="1" applyProtection="1">
      <alignment horizontal="center"/>
      <protection locked="0"/>
    </xf>
    <xf numFmtId="0" fontId="16" fillId="0" borderId="15" xfId="0" applyFont="1" applyBorder="1" applyAlignment="1"/>
    <xf numFmtId="0" fontId="16" fillId="0" borderId="4" xfId="0" applyFont="1" applyBorder="1" applyAlignment="1"/>
    <xf numFmtId="0" fontId="16" fillId="0" borderId="16" xfId="0" applyFont="1" applyBorder="1" applyAlignment="1"/>
    <xf numFmtId="165" fontId="6" fillId="0" borderId="15" xfId="0" applyNumberFormat="1" applyFont="1" applyBorder="1" applyAlignment="1" applyProtection="1">
      <alignment horizontal="center"/>
      <protection locked="0"/>
    </xf>
    <xf numFmtId="165" fontId="6" fillId="0" borderId="16" xfId="0" applyNumberFormat="1" applyFont="1" applyBorder="1" applyAlignment="1" applyProtection="1">
      <alignment horizontal="center"/>
      <protection locked="0"/>
    </xf>
    <xf numFmtId="0" fontId="25" fillId="0" borderId="0" xfId="0" applyFont="1" applyFill="1" applyBorder="1" applyAlignment="1">
      <alignment horizontal="right"/>
    </xf>
    <xf numFmtId="0" fontId="0" fillId="0" borderId="0" xfId="0" applyBorder="1" applyAlignment="1"/>
    <xf numFmtId="164" fontId="47" fillId="3" borderId="25" xfId="0" applyNumberFormat="1" applyFont="1" applyFill="1" applyBorder="1" applyAlignment="1" applyProtection="1">
      <alignment horizontal="center" wrapText="1"/>
    </xf>
    <xf numFmtId="0" fontId="47" fillId="3" borderId="26" xfId="0" applyFont="1" applyFill="1" applyBorder="1" applyAlignment="1" applyProtection="1">
      <alignment wrapText="1"/>
    </xf>
    <xf numFmtId="0" fontId="25" fillId="0" borderId="0" xfId="0" applyFont="1" applyFill="1" applyAlignment="1" applyProtection="1">
      <alignment horizontal="right"/>
    </xf>
    <xf numFmtId="0" fontId="26" fillId="0" borderId="0" xfId="0" applyFont="1" applyFill="1" applyAlignment="1" applyProtection="1"/>
    <xf numFmtId="0" fontId="26" fillId="0" borderId="14" xfId="0" applyFont="1" applyFill="1" applyBorder="1" applyAlignment="1" applyProtection="1"/>
    <xf numFmtId="165" fontId="6" fillId="0" borderId="17" xfId="0" applyNumberFormat="1" applyFont="1" applyBorder="1" applyAlignment="1" applyProtection="1">
      <alignment horizontal="center"/>
    </xf>
    <xf numFmtId="165" fontId="6" fillId="0" borderId="40" xfId="0" applyNumberFormat="1" applyFont="1" applyBorder="1" applyAlignment="1" applyProtection="1">
      <alignment horizontal="center"/>
    </xf>
    <xf numFmtId="0" fontId="27" fillId="2" borderId="0" xfId="0" applyFont="1" applyFill="1" applyAlignment="1" applyProtection="1">
      <alignment horizontal="center" vertical="center" wrapText="1"/>
    </xf>
    <xf numFmtId="0" fontId="10" fillId="0" borderId="0" xfId="0" applyFont="1" applyAlignment="1" applyProtection="1">
      <alignment horizontal="center" vertical="center" wrapText="1"/>
    </xf>
    <xf numFmtId="0" fontId="10" fillId="0" borderId="20" xfId="0" applyFont="1" applyBorder="1" applyAlignment="1" applyProtection="1">
      <alignment horizontal="center" vertical="center" wrapText="1"/>
    </xf>
    <xf numFmtId="0" fontId="0" fillId="0" borderId="0" xfId="0" applyAlignment="1" applyProtection="1">
      <alignment horizontal="center" vertical="center" wrapText="1"/>
    </xf>
    <xf numFmtId="0" fontId="0" fillId="0" borderId="20" xfId="0" applyBorder="1" applyAlignment="1" applyProtection="1">
      <alignment horizontal="center" vertical="center" wrapText="1"/>
    </xf>
    <xf numFmtId="165" fontId="5" fillId="0" borderId="11" xfId="0" applyNumberFormat="1" applyFont="1" applyBorder="1" applyAlignment="1" applyProtection="1">
      <alignment horizontal="center" vertical="center"/>
    </xf>
    <xf numFmtId="165" fontId="21" fillId="0" borderId="39" xfId="0" applyNumberFormat="1" applyFont="1" applyBorder="1" applyAlignment="1" applyProtection="1">
      <alignment horizontal="center" vertical="center"/>
    </xf>
    <xf numFmtId="165" fontId="21" fillId="0" borderId="8" xfId="0" applyNumberFormat="1" applyFont="1" applyBorder="1" applyAlignment="1" applyProtection="1">
      <alignment horizontal="center" vertical="center"/>
    </xf>
    <xf numFmtId="165" fontId="21" fillId="0" borderId="28" xfId="0" applyNumberFormat="1" applyFont="1" applyBorder="1" applyAlignment="1" applyProtection="1">
      <alignment horizontal="center" vertical="center"/>
    </xf>
    <xf numFmtId="165" fontId="47" fillId="3" borderId="26" xfId="0" applyNumberFormat="1" applyFont="1" applyFill="1" applyBorder="1" applyAlignment="1" applyProtection="1">
      <alignment horizontal="center" vertical="center"/>
    </xf>
    <xf numFmtId="165" fontId="47" fillId="3" borderId="27" xfId="0" applyNumberFormat="1" applyFont="1" applyFill="1" applyBorder="1" applyAlignment="1" applyProtection="1">
      <alignment horizontal="center" vertical="center"/>
    </xf>
    <xf numFmtId="0" fontId="6" fillId="0" borderId="0" xfId="0" applyFont="1" applyAlignment="1" applyProtection="1">
      <alignment vertical="center" wrapText="1"/>
    </xf>
    <xf numFmtId="0" fontId="2" fillId="0" borderId="0" xfId="0" applyFont="1" applyAlignment="1" applyProtection="1">
      <alignment vertical="center" wrapText="1"/>
    </xf>
    <xf numFmtId="164" fontId="16" fillId="0" borderId="0" xfId="0" applyNumberFormat="1" applyFont="1" applyBorder="1" applyAlignment="1">
      <alignment horizontal="center"/>
    </xf>
    <xf numFmtId="2" fontId="6" fillId="0" borderId="15" xfId="0" applyNumberFormat="1" applyFont="1" applyBorder="1" applyAlignment="1" applyProtection="1">
      <alignment horizontal="center"/>
      <protection locked="0"/>
    </xf>
    <xf numFmtId="2" fontId="6" fillId="0" borderId="16" xfId="0" applyNumberFormat="1" applyFont="1" applyBorder="1" applyAlignment="1" applyProtection="1">
      <alignment horizontal="center"/>
      <protection locked="0"/>
    </xf>
    <xf numFmtId="0" fontId="16" fillId="0" borderId="36" xfId="0" applyFont="1" applyBorder="1" applyAlignment="1"/>
    <xf numFmtId="0" fontId="16" fillId="0" borderId="38" xfId="0" applyFont="1" applyBorder="1" applyAlignment="1"/>
    <xf numFmtId="0" fontId="16" fillId="0" borderId="37" xfId="0" applyFont="1" applyBorder="1" applyAlignment="1"/>
    <xf numFmtId="2" fontId="6" fillId="0" borderId="36" xfId="0" applyNumberFormat="1" applyFont="1" applyBorder="1" applyAlignment="1" applyProtection="1">
      <alignment horizontal="center"/>
      <protection locked="0"/>
    </xf>
    <xf numFmtId="2" fontId="6" fillId="0" borderId="37" xfId="0" applyNumberFormat="1" applyFont="1" applyBorder="1" applyAlignment="1" applyProtection="1">
      <alignment horizontal="center"/>
      <protection locked="0"/>
    </xf>
    <xf numFmtId="0" fontId="16" fillId="0" borderId="15" xfId="0" applyFont="1" applyFill="1" applyBorder="1" applyAlignment="1">
      <alignment wrapText="1"/>
    </xf>
    <xf numFmtId="0" fontId="16" fillId="0" borderId="4" xfId="0" applyFont="1" applyFill="1" applyBorder="1" applyAlignment="1">
      <alignment wrapText="1"/>
    </xf>
    <xf numFmtId="0" fontId="16" fillId="0" borderId="16" xfId="0" applyFont="1" applyFill="1" applyBorder="1" applyAlignment="1">
      <alignment wrapText="1"/>
    </xf>
    <xf numFmtId="165" fontId="6" fillId="6" borderId="15" xfId="0" applyNumberFormat="1" applyFont="1" applyFill="1" applyBorder="1" applyAlignment="1" applyProtection="1">
      <alignment horizontal="center"/>
    </xf>
    <xf numFmtId="165" fontId="6" fillId="6" borderId="16" xfId="0" applyNumberFormat="1" applyFont="1" applyFill="1" applyBorder="1" applyAlignment="1" applyProtection="1">
      <alignment horizontal="center"/>
    </xf>
    <xf numFmtId="2" fontId="6" fillId="6" borderId="29" xfId="0" applyNumberFormat="1" applyFont="1" applyFill="1" applyBorder="1" applyAlignment="1" applyProtection="1">
      <alignment horizontal="center"/>
      <protection locked="0"/>
    </xf>
    <xf numFmtId="2" fontId="6" fillId="6" borderId="31" xfId="0" applyNumberFormat="1" applyFont="1" applyFill="1" applyBorder="1" applyAlignment="1" applyProtection="1">
      <alignment horizontal="center"/>
      <protection locked="0"/>
    </xf>
    <xf numFmtId="0" fontId="7" fillId="0" borderId="0" xfId="0" applyFont="1" applyFill="1" applyBorder="1" applyAlignment="1">
      <alignment vertical="top" wrapText="1"/>
    </xf>
    <xf numFmtId="0" fontId="3" fillId="0" borderId="0" xfId="0" applyFont="1" applyAlignment="1">
      <alignment vertical="top" wrapText="1"/>
    </xf>
    <xf numFmtId="0" fontId="0" fillId="0" borderId="38" xfId="0" applyBorder="1" applyAlignment="1"/>
    <xf numFmtId="0" fontId="0" fillId="0" borderId="37" xfId="0" applyBorder="1" applyAlignment="1"/>
    <xf numFmtId="2" fontId="0" fillId="0" borderId="37" xfId="0" applyNumberFormat="1" applyBorder="1" applyAlignment="1" applyProtection="1">
      <alignment horizontal="center"/>
      <protection locked="0"/>
    </xf>
    <xf numFmtId="0" fontId="27" fillId="2" borderId="4" xfId="0" applyFont="1" applyFill="1" applyBorder="1" applyAlignment="1">
      <alignment horizontal="center"/>
    </xf>
    <xf numFmtId="0" fontId="27" fillId="2" borderId="10" xfId="0" applyFont="1" applyFill="1" applyBorder="1" applyAlignment="1">
      <alignment horizontal="center"/>
    </xf>
    <xf numFmtId="0" fontId="11" fillId="3" borderId="15" xfId="0" applyFont="1" applyFill="1" applyBorder="1" applyAlignment="1">
      <alignment horizontal="left"/>
    </xf>
    <xf numFmtId="0" fontId="11" fillId="3" borderId="4" xfId="0" applyFont="1" applyFill="1" applyBorder="1" applyAlignment="1">
      <alignment horizontal="left"/>
    </xf>
    <xf numFmtId="0" fontId="11" fillId="3" borderId="16" xfId="0" applyFont="1" applyFill="1" applyBorder="1" applyAlignment="1">
      <alignment horizontal="left"/>
    </xf>
    <xf numFmtId="165" fontId="10" fillId="6" borderId="15" xfId="0" applyNumberFormat="1" applyFont="1" applyFill="1" applyBorder="1" applyAlignment="1" applyProtection="1">
      <alignment horizontal="center"/>
    </xf>
    <xf numFmtId="165" fontId="10" fillId="6" borderId="16" xfId="0" applyNumberFormat="1" applyFont="1" applyFill="1" applyBorder="1" applyAlignment="1" applyProtection="1">
      <alignment horizontal="center"/>
    </xf>
    <xf numFmtId="165" fontId="6" fillId="0" borderId="8" xfId="0" applyNumberFormat="1" applyFont="1" applyBorder="1" applyAlignment="1" applyProtection="1">
      <alignment horizontal="center"/>
      <protection locked="0"/>
    </xf>
    <xf numFmtId="165" fontId="6" fillId="0" borderId="9" xfId="0" applyNumberFormat="1" applyFont="1" applyBorder="1" applyAlignment="1" applyProtection="1">
      <alignment horizontal="center"/>
      <protection locked="0"/>
    </xf>
    <xf numFmtId="0" fontId="0" fillId="0" borderId="4" xfId="0" applyBorder="1" applyAlignment="1"/>
    <xf numFmtId="0" fontId="0" fillId="0" borderId="16" xfId="0" applyBorder="1" applyAlignment="1"/>
    <xf numFmtId="2" fontId="21" fillId="0" borderId="16" xfId="0" applyNumberFormat="1" applyFont="1" applyBorder="1" applyAlignment="1" applyProtection="1">
      <alignment horizontal="center"/>
      <protection locked="0"/>
    </xf>
    <xf numFmtId="0" fontId="16" fillId="6" borderId="29" xfId="0" applyFont="1" applyFill="1" applyBorder="1" applyAlignment="1"/>
    <xf numFmtId="0" fontId="16" fillId="6" borderId="30" xfId="0" applyFont="1" applyFill="1" applyBorder="1" applyAlignment="1"/>
    <xf numFmtId="0" fontId="16" fillId="6" borderId="31" xfId="0" applyFont="1" applyFill="1" applyBorder="1" applyAlignment="1"/>
    <xf numFmtId="0" fontId="0" fillId="6" borderId="30" xfId="0" applyFill="1" applyBorder="1" applyAlignment="1"/>
    <xf numFmtId="0" fontId="0" fillId="6" borderId="31" xfId="0" applyFill="1" applyBorder="1" applyAlignment="1"/>
    <xf numFmtId="0" fontId="27" fillId="2" borderId="6" xfId="0" applyFont="1" applyFill="1" applyBorder="1" applyAlignment="1">
      <alignment horizontal="center"/>
    </xf>
    <xf numFmtId="0" fontId="16" fillId="0" borderId="29" xfId="0" applyFont="1" applyBorder="1" applyAlignment="1">
      <alignment horizontal="left" wrapText="1"/>
    </xf>
    <xf numFmtId="0" fontId="16" fillId="0" borderId="30" xfId="0" applyFont="1" applyBorder="1" applyAlignment="1">
      <alignment horizontal="left" wrapText="1"/>
    </xf>
    <xf numFmtId="0" fontId="16" fillId="0" borderId="31" xfId="0" applyFont="1" applyBorder="1" applyAlignment="1">
      <alignment horizontal="left" wrapText="1"/>
    </xf>
    <xf numFmtId="165" fontId="6" fillId="0" borderId="29" xfId="0" applyNumberFormat="1" applyFont="1" applyBorder="1" applyAlignment="1" applyProtection="1">
      <alignment horizontal="center"/>
      <protection locked="0"/>
    </xf>
    <xf numFmtId="165" fontId="6" fillId="0" borderId="31" xfId="0" applyNumberFormat="1" applyFont="1" applyBorder="1" applyAlignment="1" applyProtection="1">
      <alignment horizontal="center"/>
      <protection locked="0"/>
    </xf>
    <xf numFmtId="0" fontId="6" fillId="0" borderId="0" xfId="0" applyFont="1" applyAlignment="1">
      <alignment horizontal="left" vertical="center"/>
    </xf>
    <xf numFmtId="0" fontId="6" fillId="0" borderId="20" xfId="0" applyFont="1" applyBorder="1" applyAlignment="1">
      <alignment horizontal="left" vertical="center"/>
    </xf>
    <xf numFmtId="0" fontId="16" fillId="0" borderId="0" xfId="0" applyFont="1" applyAlignment="1">
      <alignment horizontal="left" vertical="center" wrapText="1"/>
    </xf>
    <xf numFmtId="0" fontId="19" fillId="0" borderId="15" xfId="3" applyFont="1" applyFill="1" applyBorder="1" applyAlignment="1" applyProtection="1">
      <alignment horizontal="left" vertical="top" wrapText="1"/>
      <protection locked="0"/>
    </xf>
    <xf numFmtId="0" fontId="19" fillId="0" borderId="4" xfId="3" applyFont="1" applyFill="1" applyBorder="1" applyAlignment="1" applyProtection="1">
      <alignment horizontal="left" vertical="top" wrapText="1"/>
      <protection locked="0"/>
    </xf>
    <xf numFmtId="0" fontId="19" fillId="0" borderId="16"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vertical="top" wrapText="1"/>
      <protection locked="0"/>
    </xf>
    <xf numFmtId="0" fontId="20" fillId="0" borderId="1" xfId="3" applyFont="1" applyFill="1" applyBorder="1" applyAlignment="1" applyProtection="1">
      <alignment horizontal="left"/>
      <protection locked="0"/>
    </xf>
    <xf numFmtId="0" fontId="20" fillId="0" borderId="1" xfId="3" applyNumberFormat="1" applyFont="1" applyFill="1" applyBorder="1" applyAlignment="1" applyProtection="1">
      <alignment horizontal="left"/>
      <protection locked="0"/>
    </xf>
    <xf numFmtId="0" fontId="6" fillId="0" borderId="1" xfId="3" applyNumberFormat="1" applyFont="1" applyFill="1" applyBorder="1" applyAlignment="1" applyProtection="1">
      <alignment horizontal="left"/>
      <protection locked="0"/>
    </xf>
    <xf numFmtId="0" fontId="7" fillId="0" borderId="0" xfId="3" applyFont="1" applyFill="1" applyAlignment="1">
      <alignment horizontal="left"/>
    </xf>
    <xf numFmtId="0" fontId="16" fillId="0" borderId="0" xfId="3" applyFont="1" applyFill="1" applyBorder="1" applyAlignment="1">
      <alignment horizontal="left" vertical="center" wrapText="1"/>
    </xf>
    <xf numFmtId="164" fontId="5" fillId="0" borderId="0" xfId="0" applyNumberFormat="1" applyFont="1" applyAlignment="1">
      <alignment horizontal="right"/>
    </xf>
    <xf numFmtId="0" fontId="0" fillId="0" borderId="0" xfId="0"/>
    <xf numFmtId="0" fontId="5"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xf numFmtId="0" fontId="3" fillId="0" borderId="0" xfId="0" applyFont="1"/>
    <xf numFmtId="0" fontId="7" fillId="0" borderId="0" xfId="3" applyFont="1" applyFill="1" applyAlignment="1">
      <alignment horizontal="left" vertical="center" wrapText="1"/>
    </xf>
    <xf numFmtId="1" fontId="16" fillId="0" borderId="1" xfId="3" applyNumberFormat="1" applyFont="1" applyFill="1" applyBorder="1" applyAlignment="1">
      <alignment horizontal="center"/>
    </xf>
    <xf numFmtId="0" fontId="36" fillId="0" borderId="0" xfId="3" applyFont="1" applyFill="1" applyBorder="1" applyAlignment="1">
      <alignment horizontal="left" wrapText="1"/>
    </xf>
    <xf numFmtId="0" fontId="6" fillId="0" borderId="0" xfId="3" applyFont="1" applyFill="1" applyAlignment="1">
      <alignment wrapText="1"/>
    </xf>
    <xf numFmtId="0" fontId="6" fillId="0" borderId="0" xfId="3" applyFont="1" applyFill="1" applyAlignment="1">
      <alignment horizontal="right"/>
    </xf>
    <xf numFmtId="0" fontId="6" fillId="0" borderId="20" xfId="3" applyFont="1" applyFill="1" applyBorder="1" applyAlignment="1">
      <alignment horizontal="right"/>
    </xf>
    <xf numFmtId="0" fontId="6" fillId="0" borderId="0" xfId="3" applyFont="1" applyFill="1" applyAlignment="1">
      <alignment horizontal="right" wrapText="1"/>
    </xf>
    <xf numFmtId="0" fontId="6" fillId="0" borderId="20" xfId="3" applyFont="1" applyFill="1" applyBorder="1" applyAlignment="1">
      <alignment horizontal="right" wrapText="1"/>
    </xf>
    <xf numFmtId="0" fontId="50" fillId="0" borderId="0" xfId="3" applyFont="1" applyFill="1" applyAlignment="1" applyProtection="1">
      <alignment horizontal="center" wrapText="1"/>
    </xf>
    <xf numFmtId="0" fontId="6" fillId="0" borderId="0" xfId="3" applyFont="1" applyFill="1" applyAlignment="1" applyProtection="1">
      <alignment horizontal="left" wrapText="1"/>
    </xf>
    <xf numFmtId="0" fontId="36" fillId="0" borderId="0" xfId="3" applyNumberFormat="1" applyFont="1" applyFill="1" applyAlignment="1" applyProtection="1">
      <alignment horizontal="left" wrapText="1"/>
      <protection hidden="1"/>
    </xf>
    <xf numFmtId="0" fontId="5" fillId="0" borderId="0" xfId="3" applyNumberFormat="1" applyFont="1" applyFill="1" applyAlignment="1" applyProtection="1">
      <alignment horizontal="left" wrapText="1"/>
      <protection hidden="1"/>
    </xf>
    <xf numFmtId="0" fontId="36" fillId="0" borderId="0" xfId="3" applyFont="1" applyFill="1" applyAlignment="1" applyProtection="1">
      <alignment horizontal="left" wrapText="1"/>
      <protection hidden="1"/>
    </xf>
    <xf numFmtId="0" fontId="5" fillId="0" borderId="0" xfId="3" applyFont="1" applyFill="1" applyAlignment="1" applyProtection="1">
      <alignment horizontal="left" wrapText="1"/>
      <protection hidden="1"/>
    </xf>
    <xf numFmtId="0" fontId="19" fillId="0" borderId="11" xfId="3" applyFont="1" applyFill="1" applyBorder="1" applyAlignment="1" applyProtection="1">
      <alignment horizontal="left" vertical="top" wrapText="1"/>
      <protection locked="0"/>
    </xf>
    <xf numFmtId="0" fontId="19" fillId="0" borderId="6" xfId="3" applyFont="1" applyFill="1" applyBorder="1" applyAlignment="1" applyProtection="1">
      <alignment horizontal="left" vertical="top" wrapText="1"/>
      <protection locked="0"/>
    </xf>
    <xf numFmtId="0" fontId="19" fillId="0" borderId="21" xfId="3" applyFont="1" applyFill="1" applyBorder="1" applyAlignment="1" applyProtection="1">
      <alignment horizontal="left" vertical="top" wrapText="1"/>
      <protection locked="0"/>
    </xf>
    <xf numFmtId="0" fontId="19" fillId="0" borderId="13" xfId="3" applyFont="1" applyFill="1" applyBorder="1" applyAlignment="1" applyProtection="1">
      <alignment horizontal="left" vertical="top" wrapText="1"/>
      <protection locked="0"/>
    </xf>
    <xf numFmtId="0" fontId="19" fillId="0" borderId="0" xfId="3" applyFont="1" applyFill="1" applyBorder="1" applyAlignment="1" applyProtection="1">
      <alignment horizontal="left" vertical="top" wrapText="1"/>
      <protection locked="0"/>
    </xf>
    <xf numFmtId="0" fontId="19" fillId="0" borderId="20" xfId="3" applyFont="1" applyFill="1" applyBorder="1" applyAlignment="1" applyProtection="1">
      <alignment horizontal="left" vertical="top" wrapText="1"/>
      <protection locked="0"/>
    </xf>
    <xf numFmtId="0" fontId="19" fillId="0" borderId="8" xfId="3" applyFont="1" applyFill="1" applyBorder="1" applyAlignment="1" applyProtection="1">
      <alignment horizontal="left" vertical="top" wrapText="1"/>
      <protection locked="0"/>
    </xf>
    <xf numFmtId="0" fontId="19" fillId="0" borderId="10" xfId="3" applyFont="1" applyFill="1" applyBorder="1" applyAlignment="1" applyProtection="1">
      <alignment horizontal="left" vertical="top" wrapText="1"/>
      <protection locked="0"/>
    </xf>
    <xf numFmtId="0" fontId="19" fillId="0" borderId="9" xfId="3" applyFont="1" applyFill="1" applyBorder="1" applyAlignment="1" applyProtection="1">
      <alignment horizontal="left" vertical="top" wrapText="1"/>
      <protection locked="0"/>
    </xf>
    <xf numFmtId="0" fontId="6" fillId="0" borderId="1" xfId="0" applyFont="1" applyBorder="1" applyAlignment="1" applyProtection="1">
      <alignment horizontal="center" vertical="center" wrapText="1"/>
    </xf>
    <xf numFmtId="172" fontId="6" fillId="0" borderId="1" xfId="0" applyNumberFormat="1" applyFont="1" applyBorder="1" applyAlignment="1" applyProtection="1">
      <alignment horizontal="center" vertical="center"/>
    </xf>
    <xf numFmtId="0" fontId="11" fillId="0" borderId="0" xfId="0" applyFont="1" applyProtection="1">
      <protection locked="0"/>
    </xf>
    <xf numFmtId="0" fontId="16" fillId="0" borderId="10" xfId="0" applyFont="1" applyBorder="1" applyAlignment="1">
      <alignment horizontal="left"/>
    </xf>
    <xf numFmtId="0" fontId="0" fillId="0" borderId="10" xfId="0" applyBorder="1" applyAlignment="1">
      <alignment horizontal="left"/>
    </xf>
    <xf numFmtId="0" fontId="9" fillId="0" borderId="10" xfId="1" applyNumberFormat="1" applyBorder="1" applyAlignment="1" applyProtection="1">
      <alignment horizontal="left"/>
      <protection locked="0"/>
    </xf>
    <xf numFmtId="0" fontId="16" fillId="0" borderId="4" xfId="3" applyFont="1" applyBorder="1" applyAlignment="1" applyProtection="1">
      <alignment horizontal="left"/>
      <protection locked="0"/>
    </xf>
    <xf numFmtId="0" fontId="11" fillId="0" borderId="0" xfId="3" applyFont="1" applyProtection="1">
      <protection locked="0"/>
    </xf>
    <xf numFmtId="0" fontId="27" fillId="2" borderId="0" xfId="0" applyFont="1" applyFill="1" applyProtection="1">
      <protection locked="0"/>
    </xf>
    <xf numFmtId="0" fontId="16" fillId="0" borderId="10" xfId="0" applyFont="1" applyBorder="1" applyAlignment="1" applyProtection="1">
      <alignment horizontal="left"/>
      <protection locked="0"/>
    </xf>
    <xf numFmtId="0" fontId="27" fillId="2" borderId="0" xfId="3" applyFont="1" applyFill="1" applyProtection="1">
      <protection locked="0"/>
    </xf>
    <xf numFmtId="0" fontId="32" fillId="2" borderId="0" xfId="3" applyFont="1" applyFill="1" applyProtection="1">
      <protection locked="0"/>
    </xf>
    <xf numFmtId="0" fontId="16" fillId="0" borderId="10" xfId="3" applyFont="1" applyBorder="1" applyAlignment="1" applyProtection="1">
      <alignment horizontal="left"/>
      <protection locked="0"/>
    </xf>
    <xf numFmtId="0" fontId="11" fillId="0" borderId="0" xfId="3" applyFont="1" applyAlignment="1" applyProtection="1">
      <alignment wrapText="1"/>
      <protection locked="0"/>
    </xf>
    <xf numFmtId="0" fontId="11" fillId="0" borderId="0" xfId="3" applyFont="1"/>
    <xf numFmtId="0" fontId="16" fillId="0" borderId="0" xfId="3" applyFont="1" applyAlignment="1">
      <alignment horizontal="center"/>
    </xf>
    <xf numFmtId="14" fontId="11" fillId="0" borderId="10" xfId="3" applyNumberFormat="1" applyFont="1" applyBorder="1" applyAlignment="1" applyProtection="1">
      <alignment horizontal="left"/>
      <protection locked="0"/>
    </xf>
    <xf numFmtId="168" fontId="16" fillId="0" borderId="4" xfId="3" applyNumberFormat="1" applyFont="1" applyBorder="1" applyAlignment="1">
      <alignment horizontal="left"/>
    </xf>
    <xf numFmtId="0" fontId="19" fillId="0" borderId="0" xfId="3" applyFont="1" applyProtection="1">
      <protection locked="0"/>
    </xf>
    <xf numFmtId="164" fontId="11" fillId="0" borderId="10" xfId="3" applyNumberFormat="1" applyFont="1" applyBorder="1" applyAlignment="1" applyProtection="1">
      <alignment horizontal="left"/>
      <protection locked="0"/>
    </xf>
    <xf numFmtId="0" fontId="11" fillId="0" borderId="6" xfId="3" applyFont="1" applyBorder="1"/>
    <xf numFmtId="0" fontId="0" fillId="0" borderId="6" xfId="0" applyBorder="1"/>
    <xf numFmtId="0" fontId="7" fillId="0" borderId="0" xfId="3" applyFont="1" applyAlignment="1" applyProtection="1">
      <alignment horizontal="center" wrapText="1"/>
      <protection locked="0"/>
    </xf>
    <xf numFmtId="1" fontId="16" fillId="0" borderId="0" xfId="3" applyNumberFormat="1" applyFont="1" applyAlignment="1">
      <alignment horizontal="center"/>
    </xf>
    <xf numFmtId="0" fontId="16" fillId="0" borderId="4" xfId="3" applyFont="1" applyBorder="1" applyAlignment="1">
      <alignment horizontal="left"/>
    </xf>
    <xf numFmtId="0" fontId="0" fillId="0" borderId="4" xfId="0" applyBorder="1" applyAlignment="1">
      <alignment horizontal="left"/>
    </xf>
    <xf numFmtId="0" fontId="16" fillId="0" borderId="10" xfId="3" applyFont="1" applyBorder="1" applyAlignment="1" applyProtection="1">
      <alignment horizontal="center"/>
      <protection locked="0"/>
    </xf>
    <xf numFmtId="49" fontId="2" fillId="0" borderId="10" xfId="3" applyNumberFormat="1" applyBorder="1" applyAlignment="1">
      <alignment horizontal="left"/>
    </xf>
    <xf numFmtId="0" fontId="2" fillId="0" borderId="10" xfId="3" applyNumberFormat="1" applyBorder="1" applyAlignment="1">
      <alignment horizontal="left"/>
    </xf>
    <xf numFmtId="1" fontId="7" fillId="0" borderId="4" xfId="3" applyNumberFormat="1" applyFont="1" applyBorder="1" applyAlignment="1" applyProtection="1">
      <alignment horizontal="left"/>
    </xf>
    <xf numFmtId="0" fontId="7" fillId="0" borderId="4" xfId="3" applyFont="1" applyBorder="1" applyAlignment="1" applyProtection="1">
      <alignment horizontal="left"/>
    </xf>
    <xf numFmtId="0" fontId="7" fillId="0" borderId="4" xfId="3" applyNumberFormat="1" applyFont="1" applyBorder="1" applyAlignment="1" applyProtection="1">
      <alignment horizontal="left"/>
    </xf>
    <xf numFmtId="0" fontId="6" fillId="0" borderId="0" xfId="0" applyFont="1" applyFill="1" applyAlignment="1" applyProtection="1">
      <alignment horizontal="left"/>
      <protection locked="0"/>
    </xf>
    <xf numFmtId="0" fontId="17" fillId="0" borderId="0" xfId="0" applyFont="1" applyFill="1" applyAlignment="1" applyProtection="1"/>
    <xf numFmtId="0" fontId="0" fillId="0" borderId="0" xfId="0" applyFill="1" applyAlignment="1" applyProtection="1"/>
    <xf numFmtId="0" fontId="0" fillId="0" borderId="0" xfId="0" applyAlignment="1"/>
    <xf numFmtId="1" fontId="16" fillId="0" borderId="17" xfId="0" applyNumberFormat="1" applyFont="1" applyFill="1" applyBorder="1" applyAlignment="1" applyProtection="1">
      <alignment horizontal="center"/>
    </xf>
    <xf numFmtId="1" fontId="16" fillId="0" borderId="19" xfId="0" applyNumberFormat="1" applyFont="1" applyFill="1" applyBorder="1" applyAlignment="1" applyProtection="1">
      <alignment horizontal="center"/>
    </xf>
    <xf numFmtId="0" fontId="20" fillId="0" borderId="0" xfId="0" applyFont="1" applyFill="1" applyAlignment="1" applyProtection="1">
      <protection locked="0"/>
    </xf>
    <xf numFmtId="0" fontId="17" fillId="0" borderId="0" xfId="0" applyFont="1" applyFill="1" applyAlignment="1" applyProtection="1">
      <alignment wrapText="1"/>
      <protection locked="0"/>
    </xf>
    <xf numFmtId="0" fontId="17" fillId="0" borderId="0" xfId="0" applyFont="1" applyFill="1" applyAlignment="1" applyProtection="1">
      <alignment horizontal="left" vertical="top" wrapText="1"/>
      <protection locked="0"/>
    </xf>
    <xf numFmtId="0" fontId="18" fillId="0" borderId="0" xfId="0" applyFont="1" applyFill="1" applyAlignment="1" applyProtection="1">
      <alignment vertical="top"/>
      <protection locked="0"/>
    </xf>
    <xf numFmtId="0" fontId="17" fillId="0" borderId="0" xfId="0" applyNumberFormat="1" applyFont="1" applyFill="1" applyAlignment="1" applyProtection="1">
      <alignment wrapText="1"/>
      <protection locked="0"/>
    </xf>
    <xf numFmtId="0" fontId="0" fillId="0" borderId="0" xfId="0" applyFill="1" applyAlignment="1" applyProtection="1">
      <alignment wrapText="1"/>
      <protection locked="0"/>
    </xf>
    <xf numFmtId="0" fontId="7" fillId="0" borderId="0" xfId="0" applyFont="1" applyProtection="1">
      <protection locked="0"/>
    </xf>
    <xf numFmtId="0" fontId="57" fillId="0" borderId="0" xfId="0" applyFont="1" applyProtection="1">
      <protection locked="0"/>
    </xf>
  </cellXfs>
  <cellStyles count="7">
    <cellStyle name="Comma" xfId="5" builtinId="3"/>
    <cellStyle name="Currency" xfId="2" builtinId="4"/>
    <cellStyle name="Currency 2" xfId="4" xr:uid="{00000000-0005-0000-0000-000002000000}"/>
    <cellStyle name="Hyperlink" xfId="1" builtinId="8"/>
    <cellStyle name="Normal" xfId="0" builtinId="0"/>
    <cellStyle name="Normal 2" xfId="3" xr:uid="{00000000-0005-0000-0000-000005000000}"/>
    <cellStyle name="Percent" xfId="6" builtinId="5"/>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Lines="5" dropStyle="combo" dx="16" fmlaRange="$A$79:$A$103" noThreeD="1" sel="1" val="0"/>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101" y="962025"/>
          <a:ext cx="64579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twoCellAnchor>
    <xdr:from>
      <xdr:col>0</xdr:col>
      <xdr:colOff>0</xdr:colOff>
      <xdr:row>46</xdr:row>
      <xdr:rowOff>47626</xdr:rowOff>
    </xdr:from>
    <xdr:to>
      <xdr:col>10</xdr:col>
      <xdr:colOff>485775</xdr:colOff>
      <xdr:row>49</xdr:row>
      <xdr:rowOff>123826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8429626"/>
          <a:ext cx="68294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209550</xdr:rowOff>
    </xdr:from>
    <xdr:to>
      <xdr:col>10</xdr:col>
      <xdr:colOff>609600</xdr:colOff>
      <xdr:row>30</xdr:row>
      <xdr:rowOff>190500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4533900"/>
          <a:ext cx="68008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__________________________________________</a:t>
          </a:r>
          <a:r>
            <a:rPr lang="en-US" sz="1100" baseline="0"/>
            <a:t>         ____________________________________________</a:t>
          </a:r>
        </a:p>
        <a:p>
          <a:r>
            <a:rPr lang="en-US" sz="1100" baseline="0">
              <a:latin typeface="Arial" panose="020B0604020202020204" pitchFamily="34" charset="0"/>
              <a:cs typeface="Arial" panose="020B0604020202020204" pitchFamily="34" charset="0"/>
            </a:rPr>
            <a:t>Case Manager Signature &amp; Date</a:t>
          </a:r>
          <a:r>
            <a:rPr lang="en-US" sz="1100" baseline="0"/>
            <a:t>	               </a:t>
          </a: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twoCellAnchor>
    <xdr:from>
      <xdr:col>0</xdr:col>
      <xdr:colOff>38101</xdr:colOff>
      <xdr:row>4</xdr:row>
      <xdr:rowOff>28575</xdr:rowOff>
    </xdr:from>
    <xdr:to>
      <xdr:col>10</xdr:col>
      <xdr:colOff>609601</xdr:colOff>
      <xdr:row>5</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8101" y="676275"/>
          <a:ext cx="676275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Application Checklist and Staff Certification is to serve as a guide for case managers and the documents required with the DCA application.  Please arrange documentation in the order of this checklist.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28574</xdr:rowOff>
    </xdr:from>
    <xdr:to>
      <xdr:col>10</xdr:col>
      <xdr:colOff>57150</xdr:colOff>
      <xdr:row>3</xdr:row>
      <xdr:rowOff>885825</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38100" y="466724"/>
          <a:ext cx="5505450" cy="857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purpose of the DCA Supervisor Checklist is to confirm that</a:t>
          </a:r>
          <a:r>
            <a:rPr lang="en-US" sz="1100" baseline="0">
              <a:solidFill>
                <a:schemeClr val="dk1"/>
              </a:solidFill>
              <a:effectLst/>
              <a:latin typeface="+mn-lt"/>
              <a:ea typeface="+mn-ea"/>
              <a:cs typeface="+mn-cs"/>
            </a:rPr>
            <a:t> the information throughout the DCA Application is complete and accurate, and to ensure that common issues causing corrections are not present when submitted. This checklist should be completed by the supervisor who is reviewing the application. </a:t>
          </a:r>
          <a:endParaRPr lang="en-US" sz="1100"/>
        </a:p>
      </xdr:txBody>
    </xdr:sp>
    <xdr:clientData/>
  </xdr:twoCellAnchor>
  <xdr:twoCellAnchor>
    <xdr:from>
      <xdr:col>0</xdr:col>
      <xdr:colOff>0</xdr:colOff>
      <xdr:row>23</xdr:row>
      <xdr:rowOff>47626</xdr:rowOff>
    </xdr:from>
    <xdr:to>
      <xdr:col>10</xdr:col>
      <xdr:colOff>485775</xdr:colOff>
      <xdr:row>26</xdr:row>
      <xdr:rowOff>123826</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0" y="8248651"/>
          <a:ext cx="599122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a:t>__________________________________________</a:t>
          </a:r>
          <a:r>
            <a:rPr lang="en-US" sz="1100" baseline="0"/>
            <a:t>         </a:t>
          </a:r>
        </a:p>
        <a:p>
          <a:pPr algn="ctr"/>
          <a:r>
            <a:rPr lang="en-US" sz="1100" baseline="0">
              <a:latin typeface="Arial" panose="020B0604020202020204" pitchFamily="34" charset="0"/>
              <a:cs typeface="Arial" panose="020B0604020202020204" pitchFamily="34" charset="0"/>
            </a:rPr>
            <a:t>Supervisor Signature &amp; Date                                               </a:t>
          </a:r>
          <a:endParaRPr lang="en-US" sz="11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0</xdr:rowOff>
    </xdr:to>
    <xdr:sp macro="" textlink="">
      <xdr:nvSpPr>
        <xdr:cNvPr id="9218" name="Rectangle 2">
          <a:extLst>
            <a:ext uri="{FF2B5EF4-FFF2-40B4-BE49-F238E27FC236}">
              <a16:creationId xmlns:a16="http://schemas.microsoft.com/office/drawing/2014/main" id="{00000000-0008-0000-0300-000002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19" name="Rectangle 3">
          <a:extLst>
            <a:ext uri="{FF2B5EF4-FFF2-40B4-BE49-F238E27FC236}">
              <a16:creationId xmlns:a16="http://schemas.microsoft.com/office/drawing/2014/main" id="{00000000-0008-0000-0300-000003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0" name="Rectangle 4">
          <a:extLst>
            <a:ext uri="{FF2B5EF4-FFF2-40B4-BE49-F238E27FC236}">
              <a16:creationId xmlns:a16="http://schemas.microsoft.com/office/drawing/2014/main" id="{00000000-0008-0000-0300-000004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1" name="Rectangle 5">
          <a:extLst>
            <a:ext uri="{FF2B5EF4-FFF2-40B4-BE49-F238E27FC236}">
              <a16:creationId xmlns:a16="http://schemas.microsoft.com/office/drawing/2014/main" id="{00000000-0008-0000-0300-000005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2" name="Rectangle 6">
          <a:extLst>
            <a:ext uri="{FF2B5EF4-FFF2-40B4-BE49-F238E27FC236}">
              <a16:creationId xmlns:a16="http://schemas.microsoft.com/office/drawing/2014/main" id="{00000000-0008-0000-0300-000006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xdr:twoCellAnchor>
    <xdr:from>
      <xdr:col>0</xdr:col>
      <xdr:colOff>0</xdr:colOff>
      <xdr:row>0</xdr:row>
      <xdr:rowOff>0</xdr:rowOff>
    </xdr:from>
    <xdr:to>
      <xdr:col>8</xdr:col>
      <xdr:colOff>0</xdr:colOff>
      <xdr:row>0</xdr:row>
      <xdr:rowOff>0</xdr:rowOff>
    </xdr:to>
    <xdr:sp macro="" textlink="">
      <xdr:nvSpPr>
        <xdr:cNvPr id="9223" name="Rectangle 7">
          <a:extLst>
            <a:ext uri="{FF2B5EF4-FFF2-40B4-BE49-F238E27FC236}">
              <a16:creationId xmlns:a16="http://schemas.microsoft.com/office/drawing/2014/main" id="{00000000-0008-0000-0300-000007240000}"/>
            </a:ext>
          </a:extLst>
        </xdr:cNvPr>
        <xdr:cNvSpPr>
          <a:spLocks noChangeArrowheads="1"/>
        </xdr:cNvSpPr>
      </xdr:nvSpPr>
      <xdr:spPr bwMode="auto">
        <a:xfrm>
          <a:off x="0" y="0"/>
          <a:ext cx="643890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HelveticaNeueLT Pro 45 Lt"/>
            </a:rPr>
            <a:t>I hereby apply for the amount written above to be paid to the listed payee.  I understand this is a grant to be used only for the purpose listed above, that there is no guarantee I will receive all or any of the requested amount, and that I am not expected to repay any portion of funds that are legally issued as requested.  I understand I should remain in my current living situation until my application is complete &amp; approved by CSB.  If I should move prior to approval, I may not receive all or part of the requested money, and therefore, lose my housing.  </a:t>
          </a:r>
        </a:p>
        <a:p>
          <a:pPr algn="l" rtl="0">
            <a:defRPr sz="1000"/>
          </a:pPr>
          <a:endParaRPr lang="en-US" sz="800" b="0" i="0" u="none" strike="noStrike" baseline="0">
            <a:solidFill>
              <a:srgbClr val="000000"/>
            </a:solidFill>
            <a:latin typeface="HelveticaNeueLT Pro 45 Lt"/>
          </a:endParaRPr>
        </a:p>
        <a:p>
          <a:pPr algn="l" rtl="0">
            <a:defRPr sz="1000"/>
          </a:pPr>
          <a:r>
            <a:rPr lang="en-US" sz="800" b="0" i="0" u="none" strike="noStrike" baseline="0">
              <a:solidFill>
                <a:srgbClr val="000000"/>
              </a:solidFill>
              <a:latin typeface="HelveticaNeueLT Pro 45 Lt"/>
            </a:rPr>
            <a:t>In signing below, I declare that I am presently homeless either in a shelter or I am living on the streets or other place not meant for human habitation. The only exception is participants in the Stable Families Prevention Program.</a:t>
          </a: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Check the box that applies to your current living situation: </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 have zero income:    </a:t>
          </a: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Applicant: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In signing below, I certify that all information in this request is complete, accurate and appropriate per the policies &amp; procedures of CSB’s Direct Client Assistance Program.</a:t>
          </a:r>
          <a:endParaRPr lang="en-US" sz="800" b="0" i="0" u="none" strike="noStrike" baseline="0">
            <a:solidFill>
              <a:srgbClr val="000000"/>
            </a:solidFill>
            <a:latin typeface="HelveticaNeueLT Pro 45 Lt"/>
          </a:endParaRPr>
        </a:p>
        <a:p>
          <a:pPr algn="l" rtl="0">
            <a:defRPr sz="1000"/>
          </a:pPr>
          <a:endParaRPr lang="en-US" sz="8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Caseworker: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endParaRPr lang="en-US" sz="1000" b="0" i="0" u="none" strike="noStrike" baseline="0">
            <a:solidFill>
              <a:srgbClr val="000000"/>
            </a:solidFill>
            <a:latin typeface="HelveticaNeueLT Pro 45 Lt"/>
          </a:endParaRPr>
        </a:p>
        <a:p>
          <a:pPr algn="l" rtl="0">
            <a:defRPr sz="1000"/>
          </a:pPr>
          <a:endParaRPr lang="en-US" sz="1000" b="0" i="0" u="none" strike="noStrike" baseline="0">
            <a:solidFill>
              <a:srgbClr val="000000"/>
            </a:solidFill>
            <a:latin typeface="HelveticaNeueLT Pro 45 Lt"/>
          </a:endParaRPr>
        </a:p>
        <a:p>
          <a:pPr algn="l" rtl="0">
            <a:defRPr sz="1000"/>
          </a:pPr>
          <a:r>
            <a:rPr lang="en-US" sz="1000" b="0" i="0" u="none" strike="noStrike" baseline="0">
              <a:solidFill>
                <a:srgbClr val="000000"/>
              </a:solidFill>
              <a:latin typeface="HelveticaNeueLT Pro 45 Lt"/>
            </a:rPr>
            <a:t>Supervisor:</a:t>
          </a:r>
          <a:r>
            <a:rPr lang="en-US" sz="800" b="0" i="0" u="none" strike="noStrike" baseline="0">
              <a:solidFill>
                <a:srgbClr val="000000"/>
              </a:solidFill>
              <a:latin typeface="HelveticaNeueLT Pro 45 Lt"/>
            </a:rPr>
            <a:t> </a:t>
          </a:r>
          <a:r>
            <a:rPr lang="en-US" sz="1000" b="0" i="0" u="none" strike="noStrike" baseline="0">
              <a:solidFill>
                <a:srgbClr val="000000"/>
              </a:solidFill>
              <a:latin typeface="HelveticaNeueLT Pro 45 Lt"/>
            </a:rPr>
            <a:t>  _____________________________        _______________________________       Date___________</a:t>
          </a:r>
        </a:p>
        <a:p>
          <a:pPr algn="l" rtl="0">
            <a:defRPr sz="1000"/>
          </a:pPr>
          <a:r>
            <a:rPr lang="en-US" sz="1000" b="0" i="0" u="none" strike="noStrike" baseline="0">
              <a:solidFill>
                <a:srgbClr val="000000"/>
              </a:solidFill>
              <a:latin typeface="HelveticaNeueLT Pro 45 Lt"/>
            </a:rPr>
            <a:t>      </a:t>
          </a:r>
          <a:r>
            <a:rPr lang="en-US" sz="800" b="0" i="0" u="none" strike="noStrike" baseline="0">
              <a:solidFill>
                <a:srgbClr val="000000"/>
              </a:solidFill>
              <a:latin typeface="HelveticaNeueLT Pro 45 Lt"/>
            </a:rPr>
            <a:t>                 (Print Name)                                                 (Signature)</a:t>
          </a:r>
        </a:p>
      </xdr:txBody>
    </xdr:sp>
    <xdr:clientData/>
  </xdr:twoCellAnchor>
  <mc:AlternateContent xmlns:mc="http://schemas.openxmlformats.org/markup-compatibility/2006">
    <mc:Choice xmlns:a14="http://schemas.microsoft.com/office/drawing/2010/main" Requires="a14">
      <xdr:twoCellAnchor editAs="oneCell">
        <xdr:from>
          <xdr:col>0</xdr:col>
          <xdr:colOff>312420</xdr:colOff>
          <xdr:row>10</xdr:row>
          <xdr:rowOff>289560</xdr:rowOff>
        </xdr:from>
        <xdr:to>
          <xdr:col>0</xdr:col>
          <xdr:colOff>1447800</xdr:colOff>
          <xdr:row>11</xdr:row>
          <xdr:rowOff>160020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312420</xdr:colOff>
          <xdr:row>12</xdr:row>
          <xdr:rowOff>38100</xdr:rowOff>
        </xdr:from>
        <xdr:to>
          <xdr:col>0</xdr:col>
          <xdr:colOff>1051560</xdr:colOff>
          <xdr:row>13</xdr:row>
          <xdr:rowOff>121920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DEPOSIT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25</xdr:row>
          <xdr:rowOff>60960</xdr:rowOff>
        </xdr:from>
        <xdr:to>
          <xdr:col>0</xdr:col>
          <xdr:colOff>1074420</xdr:colOff>
          <xdr:row>27</xdr:row>
          <xdr:rowOff>22860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27</xdr:row>
          <xdr:rowOff>45720</xdr:rowOff>
        </xdr:from>
        <xdr:to>
          <xdr:col>0</xdr:col>
          <xdr:colOff>1074420</xdr:colOff>
          <xdr:row>28</xdr:row>
          <xdr:rowOff>144780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Electric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335280</xdr:colOff>
          <xdr:row>29</xdr:row>
          <xdr:rowOff>22860</xdr:rowOff>
        </xdr:from>
        <xdr:to>
          <xdr:col>0</xdr:col>
          <xdr:colOff>1074420</xdr:colOff>
          <xdr:row>30</xdr:row>
          <xdr:rowOff>152400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22860</xdr:rowOff>
        </xdr:from>
        <xdr:to>
          <xdr:col>2</xdr:col>
          <xdr:colOff>579120</xdr:colOff>
          <xdr:row>12</xdr:row>
          <xdr:rowOff>68580</xdr:rowOff>
        </xdr:to>
        <xdr:sp macro="" textlink="">
          <xdr:nvSpPr>
            <xdr:cNvPr id="10036" name="Check Box 820" hidden="1">
              <a:extLst>
                <a:ext uri="{63B3BB69-23CF-44E3-9099-C40C66FF867C}">
                  <a14:compatExt spid="_x0000_s10036"/>
                </a:ext>
                <a:ext uri="{FF2B5EF4-FFF2-40B4-BE49-F238E27FC236}">
                  <a16:creationId xmlns:a16="http://schemas.microsoft.com/office/drawing/2014/main" id="{00000000-0008-0000-0300-0000342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11</xdr:row>
          <xdr:rowOff>30480</xdr:rowOff>
        </xdr:from>
        <xdr:to>
          <xdr:col>3</xdr:col>
          <xdr:colOff>563880</xdr:colOff>
          <xdr:row>12</xdr:row>
          <xdr:rowOff>60960</xdr:rowOff>
        </xdr:to>
        <xdr:sp macro="" textlink="">
          <xdr:nvSpPr>
            <xdr:cNvPr id="10037" name="Check Box 821" hidden="1">
              <a:extLst>
                <a:ext uri="{63B3BB69-23CF-44E3-9099-C40C66FF867C}">
                  <a14:compatExt spid="_x0000_s10037"/>
                </a:ext>
                <a:ext uri="{FF2B5EF4-FFF2-40B4-BE49-F238E27FC236}">
                  <a16:creationId xmlns:a16="http://schemas.microsoft.com/office/drawing/2014/main" id="{00000000-0008-0000-0300-000035270000}"/>
                </a:ext>
              </a:extLst>
            </xdr:cNvPr>
            <xdr:cNvSpPr/>
          </xdr:nvSpPr>
          <xdr:spPr bwMode="auto">
            <a:xfrm>
              <a:off x="0" y="0"/>
              <a:ext cx="0" cy="0"/>
            </a:xfrm>
            <a:prstGeom prst="rect">
              <a:avLst/>
            </a:prstGeom>
            <a:solidFill>
              <a:srgbClr val="FFFF00" mc:Ignorable="a14" a14:legacySpreadsheetColorIndex="34"/>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1554480</xdr:colOff>
          <xdr:row>2</xdr:row>
          <xdr:rowOff>0</xdr:rowOff>
        </xdr:from>
        <xdr:to>
          <xdr:col>4</xdr:col>
          <xdr:colOff>541020</xdr:colOff>
          <xdr:row>3</xdr:row>
          <xdr:rowOff>22860</xdr:rowOff>
        </xdr:to>
        <xdr:sp macro="" textlink="">
          <xdr:nvSpPr>
            <xdr:cNvPr id="15693" name="Drop Down 1357" hidden="1">
              <a:extLst>
                <a:ext uri="{63B3BB69-23CF-44E3-9099-C40C66FF867C}">
                  <a14:compatExt spid="_x0000_s15693"/>
                </a:ext>
                <a:ext uri="{FF2B5EF4-FFF2-40B4-BE49-F238E27FC236}">
                  <a16:creationId xmlns:a16="http://schemas.microsoft.com/office/drawing/2014/main" id="{00000000-0008-0000-0300-00004D3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xdr:colOff>
          <xdr:row>16</xdr:row>
          <xdr:rowOff>0</xdr:rowOff>
        </xdr:from>
        <xdr:to>
          <xdr:col>2</xdr:col>
          <xdr:colOff>213360</xdr:colOff>
          <xdr:row>17</xdr:row>
          <xdr:rowOff>22860</xdr:rowOff>
        </xdr:to>
        <xdr:sp macro="" textlink="">
          <xdr:nvSpPr>
            <xdr:cNvPr id="15694" name="Check Box 1358" hidden="1">
              <a:extLst>
                <a:ext uri="{63B3BB69-23CF-44E3-9099-C40C66FF867C}">
                  <a14:compatExt spid="_x0000_s15694"/>
                </a:ext>
                <a:ext uri="{FF2B5EF4-FFF2-40B4-BE49-F238E27FC236}">
                  <a16:creationId xmlns:a16="http://schemas.microsoft.com/office/drawing/2014/main" id="{00000000-0008-0000-0300-00004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312420</xdr:colOff>
          <xdr:row>53</xdr:row>
          <xdr:rowOff>30480</xdr:rowOff>
        </xdr:from>
        <xdr:to>
          <xdr:col>5</xdr:col>
          <xdr:colOff>365760</xdr:colOff>
          <xdr:row>56</xdr:row>
          <xdr:rowOff>45720</xdr:rowOff>
        </xdr:to>
        <xdr:sp macro="" textlink="">
          <xdr:nvSpPr>
            <xdr:cNvPr id="15695" name="Check Box 1359" hidden="1">
              <a:extLst>
                <a:ext uri="{63B3BB69-23CF-44E3-9099-C40C66FF867C}">
                  <a14:compatExt spid="_x0000_s15695"/>
                </a:ext>
                <a:ext uri="{FF2B5EF4-FFF2-40B4-BE49-F238E27FC236}">
                  <a16:creationId xmlns:a16="http://schemas.microsoft.com/office/drawing/2014/main" id="{00000000-0008-0000-0300-00004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=&gt; include copy of check for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55</xdr:row>
          <xdr:rowOff>7620</xdr:rowOff>
        </xdr:from>
        <xdr:to>
          <xdr:col>3</xdr:col>
          <xdr:colOff>426720</xdr:colOff>
          <xdr:row>56</xdr:row>
          <xdr:rowOff>175260</xdr:rowOff>
        </xdr:to>
        <xdr:sp macro="" textlink="">
          <xdr:nvSpPr>
            <xdr:cNvPr id="15697" name="Check Box 1361" hidden="1">
              <a:extLst>
                <a:ext uri="{63B3BB69-23CF-44E3-9099-C40C66FF867C}">
                  <a14:compatExt spid="_x0000_s15697"/>
                </a:ext>
                <a:ext uri="{FF2B5EF4-FFF2-40B4-BE49-F238E27FC236}">
                  <a16:creationId xmlns:a16="http://schemas.microsoft.com/office/drawing/2014/main" id="{00000000-0008-0000-0300-00005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xdr:colOff>
          <xdr:row>16</xdr:row>
          <xdr:rowOff>22860</xdr:rowOff>
        </xdr:from>
        <xdr:to>
          <xdr:col>3</xdr:col>
          <xdr:colOff>487680</xdr:colOff>
          <xdr:row>17</xdr:row>
          <xdr:rowOff>22860</xdr:rowOff>
        </xdr:to>
        <xdr:sp macro="" textlink="">
          <xdr:nvSpPr>
            <xdr:cNvPr id="15699" name="Check Box 1363" hidden="1">
              <a:extLst>
                <a:ext uri="{63B3BB69-23CF-44E3-9099-C40C66FF867C}">
                  <a14:compatExt spid="_x0000_s15699"/>
                </a:ext>
                <a:ext uri="{FF2B5EF4-FFF2-40B4-BE49-F238E27FC236}">
                  <a16:creationId xmlns:a16="http://schemas.microsoft.com/office/drawing/2014/main" id="{00000000-0008-0000-0300-00005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426720</xdr:colOff>
          <xdr:row>53</xdr:row>
          <xdr:rowOff>121920</xdr:rowOff>
        </xdr:from>
        <xdr:to>
          <xdr:col>7</xdr:col>
          <xdr:colOff>60960</xdr:colOff>
          <xdr:row>55</xdr:row>
          <xdr:rowOff>30480</xdr:rowOff>
        </xdr:to>
        <xdr:sp macro="" textlink="">
          <xdr:nvSpPr>
            <xdr:cNvPr id="15700" name="Check Box 1364" hidden="1">
              <a:extLst>
                <a:ext uri="{63B3BB69-23CF-44E3-9099-C40C66FF867C}">
                  <a14:compatExt spid="_x0000_s15700"/>
                </a:ext>
                <a:ext uri="{FF2B5EF4-FFF2-40B4-BE49-F238E27FC236}">
                  <a16:creationId xmlns:a16="http://schemas.microsoft.com/office/drawing/2014/main" id="{00000000-0008-0000-0300-00005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55</xdr:row>
          <xdr:rowOff>30480</xdr:rowOff>
        </xdr:from>
        <xdr:to>
          <xdr:col>4</xdr:col>
          <xdr:colOff>556260</xdr:colOff>
          <xdr:row>56</xdr:row>
          <xdr:rowOff>160020</xdr:rowOff>
        </xdr:to>
        <xdr:sp macro="" textlink="">
          <xdr:nvSpPr>
            <xdr:cNvPr id="15702" name="Check Box 1366" hidden="1">
              <a:extLst>
                <a:ext uri="{63B3BB69-23CF-44E3-9099-C40C66FF867C}">
                  <a14:compatExt spid="_x0000_s15702"/>
                </a:ext>
                <a:ext uri="{FF2B5EF4-FFF2-40B4-BE49-F238E27FC236}">
                  <a16:creationId xmlns:a16="http://schemas.microsoft.com/office/drawing/2014/main" id="{00000000-0008-0000-0300-00005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180975</xdr:colOff>
      <xdr:row>4</xdr:row>
      <xdr:rowOff>114300</xdr:rowOff>
    </xdr:from>
    <xdr:to>
      <xdr:col>18</xdr:col>
      <xdr:colOff>428626</xdr:colOff>
      <xdr:row>9</xdr:row>
      <xdr:rowOff>323850</xdr:rowOff>
    </xdr:to>
    <xdr:sp macro="" textlink="">
      <xdr:nvSpPr>
        <xdr:cNvPr id="2" name="Flowchart: Data 1">
          <a:extLst>
            <a:ext uri="{FF2B5EF4-FFF2-40B4-BE49-F238E27FC236}">
              <a16:creationId xmlns:a16="http://schemas.microsoft.com/office/drawing/2014/main" id="{00000000-0008-0000-0500-000002000000}"/>
            </a:ext>
          </a:extLst>
        </xdr:cNvPr>
        <xdr:cNvSpPr/>
      </xdr:nvSpPr>
      <xdr:spPr>
        <a:xfrm>
          <a:off x="6229350" y="1152525"/>
          <a:ext cx="5114926" cy="1238250"/>
        </a:xfrm>
        <a:prstGeom prst="flowChartInputOutp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solidFill>
                <a:schemeClr val="bg1"/>
              </a:solidFill>
              <a:latin typeface="HelveticaNeueLT Pro 65 Md" pitchFamily="34" charset="0"/>
            </a:rPr>
            <a:t>This is only to be used when paystubs,</a:t>
          </a:r>
          <a:r>
            <a:rPr lang="en-US" sz="1100" baseline="0">
              <a:solidFill>
                <a:schemeClr val="bg1"/>
              </a:solidFill>
              <a:latin typeface="HelveticaNeueLT Pro 65 Md" pitchFamily="34" charset="0"/>
            </a:rPr>
            <a:t> benefit statements, etc. are not available </a:t>
          </a:r>
          <a:r>
            <a:rPr lang="en-US" sz="1100" u="sng" baseline="0">
              <a:solidFill>
                <a:schemeClr val="bg1"/>
              </a:solidFill>
              <a:latin typeface="HelveticaNeueLT Pro 65 Md" pitchFamily="34" charset="0"/>
            </a:rPr>
            <a:t>or</a:t>
          </a:r>
          <a:r>
            <a:rPr lang="en-US" sz="1100" u="none" baseline="0">
              <a:solidFill>
                <a:schemeClr val="bg1"/>
              </a:solidFill>
              <a:latin typeface="HelveticaNeueLT Pro 65 Md" pitchFamily="34" charset="0"/>
            </a:rPr>
            <a:t> the employer will not complete the Verification of Income form.</a:t>
          </a:r>
          <a:endParaRPr lang="en-US" sz="1100">
            <a:solidFill>
              <a:schemeClr val="bg1"/>
            </a:solidFill>
            <a:latin typeface="HelveticaNeueLT Pro 65 Md" pitchFamily="34" charset="0"/>
          </a:endParaRPr>
        </a:p>
      </xdr:txBody>
    </xdr:sp>
    <xdr:clientData fPrintsWithSheet="0"/>
  </xdr:twoCellAnchor>
  <mc:AlternateContent xmlns:mc="http://schemas.openxmlformats.org/markup-compatibility/2006">
    <mc:Choice xmlns:a14="http://schemas.microsoft.com/office/drawing/2010/main" Requires="a14">
      <xdr:twoCellAnchor editAs="oneCell">
        <xdr:from>
          <xdr:col>0</xdr:col>
          <xdr:colOff>251460</xdr:colOff>
          <xdr:row>16</xdr:row>
          <xdr:rowOff>45720</xdr:rowOff>
        </xdr:from>
        <xdr:to>
          <xdr:col>1</xdr:col>
          <xdr:colOff>7620</xdr:colOff>
          <xdr:row>17</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15</xdr:row>
          <xdr:rowOff>76200</xdr:rowOff>
        </xdr:from>
        <xdr:to>
          <xdr:col>1</xdr:col>
          <xdr:colOff>0</xdr:colOff>
          <xdr:row>16</xdr:row>
          <xdr:rowOff>22860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19050</xdr:rowOff>
    </xdr:from>
    <xdr:to>
      <xdr:col>11</xdr:col>
      <xdr:colOff>123825</xdr:colOff>
      <xdr:row>4</xdr:row>
      <xdr:rowOff>685800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0" y="942975"/>
          <a:ext cx="69056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HelveticaNeueLT Pro 45 Lt" pitchFamily="34" charset="0"/>
              <a:ea typeface="+mn-ea"/>
              <a:cs typeface="+mn-cs"/>
            </a:rPr>
            <a:t>This form</a:t>
          </a:r>
          <a:r>
            <a:rPr lang="en-US" sz="1100" baseline="0">
              <a:solidFill>
                <a:schemeClr val="dk1"/>
              </a:solidFill>
              <a:effectLst/>
              <a:latin typeface="HelveticaNeueLT Pro 45 Lt" pitchFamily="34" charset="0"/>
              <a:ea typeface="+mn-ea"/>
              <a:cs typeface="+mn-cs"/>
            </a:rPr>
            <a:t> </a:t>
          </a:r>
          <a:r>
            <a:rPr lang="en-US" sz="1100">
              <a:solidFill>
                <a:schemeClr val="dk1"/>
              </a:solidFill>
              <a:effectLst/>
              <a:latin typeface="HelveticaNeueLT Pro 45 Lt" pitchFamily="34" charset="0"/>
              <a:ea typeface="+mn-ea"/>
              <a:cs typeface="+mn-cs"/>
            </a:rPr>
            <a:t>is to certify the income received by the above named individual for purposes of</a:t>
          </a:r>
          <a:r>
            <a:rPr lang="en-US" sz="1100" baseline="0">
              <a:solidFill>
                <a:schemeClr val="dk1"/>
              </a:solidFill>
              <a:effectLst/>
              <a:latin typeface="HelveticaNeueLT Pro 45 Lt" pitchFamily="34" charset="0"/>
              <a:ea typeface="+mn-ea"/>
              <a:cs typeface="+mn-cs"/>
            </a:rPr>
            <a:t> receiving financial assistance via the  </a:t>
          </a:r>
          <a:r>
            <a:rPr lang="en-US" sz="1100">
              <a:solidFill>
                <a:schemeClr val="dk1"/>
              </a:solidFill>
              <a:effectLst/>
              <a:latin typeface="HelveticaNeueLT Pro 45 Lt" pitchFamily="34" charset="0"/>
              <a:ea typeface="+mn-ea"/>
              <a:cs typeface="+mn-cs"/>
            </a:rPr>
            <a:t>Direct Client Assistance</a:t>
          </a:r>
          <a:r>
            <a:rPr lang="en-US" sz="1100" baseline="0">
              <a:solidFill>
                <a:schemeClr val="dk1"/>
              </a:solidFill>
              <a:effectLst/>
              <a:latin typeface="HelveticaNeueLT Pro 45 Lt" pitchFamily="34" charset="0"/>
              <a:ea typeface="+mn-ea"/>
              <a:cs typeface="+mn-cs"/>
            </a:rPr>
            <a:t> program</a:t>
          </a:r>
          <a:r>
            <a:rPr lang="en-US" sz="1100">
              <a:solidFill>
                <a:schemeClr val="dk1"/>
              </a:solidFill>
              <a:effectLst/>
              <a:latin typeface="HelveticaNeueLT Pro 45 Lt" pitchFamily="34" charset="0"/>
              <a:ea typeface="+mn-ea"/>
              <a:cs typeface="+mn-cs"/>
            </a:rPr>
            <a:t>. Please complete the appropriate section below that includes an authorization to release information. </a:t>
          </a:r>
          <a:endParaRPr lang="en-US">
            <a:effectLst/>
            <a:latin typeface="HelveticaNeueLT Pro 45 Lt" pitchFamily="34" charset="0"/>
          </a:endParaRPr>
        </a:p>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214313</xdr:colOff>
      <xdr:row>0</xdr:row>
      <xdr:rowOff>47623</xdr:rowOff>
    </xdr:from>
    <xdr:to>
      <xdr:col>12</xdr:col>
      <xdr:colOff>19050</xdr:colOff>
      <xdr:row>8</xdr:row>
      <xdr:rowOff>142875</xdr:rowOff>
    </xdr:to>
    <xdr:sp macro="" textlink="">
      <xdr:nvSpPr>
        <xdr:cNvPr id="2" name="Oval Callout 1">
          <a:extLst>
            <a:ext uri="{FF2B5EF4-FFF2-40B4-BE49-F238E27FC236}">
              <a16:creationId xmlns:a16="http://schemas.microsoft.com/office/drawing/2014/main" id="{00000000-0008-0000-0700-000002000000}"/>
            </a:ext>
          </a:extLst>
        </xdr:cNvPr>
        <xdr:cNvSpPr/>
      </xdr:nvSpPr>
      <xdr:spPr>
        <a:xfrm>
          <a:off x="6167438" y="47623"/>
          <a:ext cx="2062162" cy="1724027"/>
        </a:xfrm>
        <a:prstGeom prst="wedgeEllipseCallout">
          <a:avLst>
            <a:gd name="adj1" fmla="val -114031"/>
            <a:gd name="adj2" fmla="val 47268"/>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lang="en-US" sz="1100" b="1">
              <a:latin typeface="Arial" pitchFamily="34" charset="0"/>
              <a:cs typeface="Arial" pitchFamily="34" charset="0"/>
            </a:rPr>
            <a:t>Must complete Income Calculation Sheet</a:t>
          </a:r>
          <a:r>
            <a:rPr lang="en-US" sz="1100" b="1" baseline="0">
              <a:latin typeface="Arial" pitchFamily="34" charset="0"/>
              <a:cs typeface="Arial" pitchFamily="34" charset="0"/>
            </a:rPr>
            <a:t> so this field can populate automatically</a:t>
          </a:r>
          <a:endParaRPr lang="en-US" sz="1100" b="1">
            <a:latin typeface="Arial" pitchFamily="34" charset="0"/>
            <a:cs typeface="Arial"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5</xdr:col>
      <xdr:colOff>603250</xdr:colOff>
      <xdr:row>2</xdr:row>
      <xdr:rowOff>179916</xdr:rowOff>
    </xdr:from>
    <xdr:to>
      <xdr:col>7</xdr:col>
      <xdr:colOff>222250</xdr:colOff>
      <xdr:row>4</xdr:row>
      <xdr:rowOff>190499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4346575" y="684741"/>
          <a:ext cx="1085850" cy="267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100" b="0">
              <a:latin typeface="HelveticaNeueLT Pro 65 Md" pitchFamily="34" charset="0"/>
            </a:rPr>
            <a:t>AMI</a:t>
          </a:r>
        </a:p>
      </xdr:txBody>
    </xdr:sp>
    <xdr:clientData/>
  </xdr:twoCellAnchor>
  <xdr:twoCellAnchor>
    <xdr:from>
      <xdr:col>8</xdr:col>
      <xdr:colOff>1132416</xdr:colOff>
      <xdr:row>25</xdr:row>
      <xdr:rowOff>169334</xdr:rowOff>
    </xdr:from>
    <xdr:to>
      <xdr:col>11</xdr:col>
      <xdr:colOff>84666</xdr:colOff>
      <xdr:row>43</xdr:row>
      <xdr:rowOff>127000</xdr:rowOff>
    </xdr:to>
    <xdr:sp macro="" textlink="">
      <xdr:nvSpPr>
        <xdr:cNvPr id="3" name="Rounded Rectangular Callout 2">
          <a:extLst>
            <a:ext uri="{FF2B5EF4-FFF2-40B4-BE49-F238E27FC236}">
              <a16:creationId xmlns:a16="http://schemas.microsoft.com/office/drawing/2014/main" id="{00000000-0008-0000-0800-000003000000}"/>
            </a:ext>
          </a:extLst>
        </xdr:cNvPr>
        <xdr:cNvSpPr/>
      </xdr:nvSpPr>
      <xdr:spPr bwMode="auto">
        <a:xfrm>
          <a:off x="8199966" y="4808009"/>
          <a:ext cx="2571750" cy="2196041"/>
        </a:xfrm>
        <a:prstGeom prst="wedgeRoundRectCallout">
          <a:avLst>
            <a:gd name="adj1" fmla="val -91491"/>
            <a:gd name="adj2" fmla="val 20955"/>
            <a:gd name="adj3" fmla="val 16667"/>
          </a:avLst>
        </a:prstGeom>
        <a:solidFill>
          <a:srgbClr val="FF000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ctr"/>
          <a:r>
            <a:rPr lang="en-US" sz="1100">
              <a:solidFill>
                <a:schemeClr val="bg1"/>
              </a:solidFill>
              <a:latin typeface="HelveticaNeueLT Pro 65 Md" pitchFamily="34" charset="0"/>
            </a:rPr>
            <a:t>*NOTE*</a:t>
          </a:r>
        </a:p>
        <a:p>
          <a:r>
            <a:rPr lang="en-US" sz="1200" b="1">
              <a:solidFill>
                <a:schemeClr val="bg1"/>
              </a:solidFill>
              <a:effectLst/>
              <a:latin typeface="+mn-lt"/>
              <a:ea typeface="+mn-ea"/>
              <a:cs typeface="+mn-cs"/>
            </a:rPr>
            <a:t>The "Total DCA Request" should match the amount requested on the Check Request.  If</a:t>
          </a:r>
          <a:r>
            <a:rPr lang="en-US" sz="1200" b="1" baseline="0">
              <a:solidFill>
                <a:schemeClr val="bg1"/>
              </a:solidFill>
              <a:effectLst/>
              <a:latin typeface="+mn-lt"/>
              <a:ea typeface="+mn-ea"/>
              <a:cs typeface="+mn-cs"/>
            </a:rPr>
            <a:t> not, c</a:t>
          </a:r>
          <a:r>
            <a:rPr lang="en-US" sz="1200" b="1">
              <a:solidFill>
                <a:schemeClr val="bg1"/>
              </a:solidFill>
              <a:effectLst/>
              <a:latin typeface="+mn-lt"/>
              <a:ea typeface="+mn-ea"/>
              <a:cs typeface="+mn-cs"/>
            </a:rPr>
            <a:t>heck your entries on the Household Budget,</a:t>
          </a:r>
          <a:r>
            <a:rPr lang="en-US" sz="1200" b="1" baseline="0">
              <a:solidFill>
                <a:schemeClr val="bg1"/>
              </a:solidFill>
              <a:effectLst/>
              <a:latin typeface="+mn-lt"/>
              <a:ea typeface="+mn-ea"/>
              <a:cs typeface="+mn-cs"/>
            </a:rPr>
            <a:t> then also make sure you </a:t>
          </a:r>
          <a:r>
            <a:rPr lang="en-US" sz="1200" b="1">
              <a:solidFill>
                <a:schemeClr val="bg1"/>
              </a:solidFill>
              <a:effectLst/>
              <a:latin typeface="+mn-lt"/>
              <a:ea typeface="+mn-ea"/>
              <a:cs typeface="+mn-cs"/>
            </a:rPr>
            <a:t>are inputting</a:t>
          </a:r>
          <a:r>
            <a:rPr lang="en-US" sz="1200" b="1" baseline="0">
              <a:solidFill>
                <a:schemeClr val="bg1"/>
              </a:solidFill>
              <a:effectLst/>
              <a:latin typeface="+mn-lt"/>
              <a:ea typeface="+mn-ea"/>
              <a:cs typeface="+mn-cs"/>
            </a:rPr>
            <a:t> the applicable contributions from the client or others, under the "Contribution by Client/Other" section. </a:t>
          </a:r>
          <a:endParaRPr lang="en-US" sz="1200" b="1">
            <a:solidFill>
              <a:schemeClr val="bg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19051</xdr:colOff>
      <xdr:row>21</xdr:row>
      <xdr:rowOff>19052</xdr:rowOff>
    </xdr:from>
    <xdr:to>
      <xdr:col>10</xdr:col>
      <xdr:colOff>297181</xdr:colOff>
      <xdr:row>37</xdr:row>
      <xdr:rowOff>289560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9051" y="3958592"/>
          <a:ext cx="6861810" cy="37680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a:solidFill>
                <a:schemeClr val="dk1"/>
              </a:solidFill>
              <a:effectLst/>
              <a:latin typeface="Arial" panose="020B0604020202020204" pitchFamily="34" charset="0"/>
              <a:ea typeface="+mn-ea"/>
              <a:cs typeface="Arial" panose="020B0604020202020204" pitchFamily="34" charset="0"/>
            </a:rPr>
            <a:t>Limited assistance is being provided on this client's behalf.  By accepting the limited assistance and participating in the program, all parties agree to the following:  </a:t>
          </a:r>
        </a:p>
        <a:p>
          <a:r>
            <a:rPr lang="en-US" sz="1000" b="0">
              <a:solidFill>
                <a:schemeClr val="dk1"/>
              </a:solidFill>
              <a:effectLst/>
              <a:latin typeface="Arial" panose="020B0604020202020204" pitchFamily="34" charset="0"/>
              <a:ea typeface="+mn-ea"/>
              <a:cs typeface="Arial" panose="020B0604020202020204" pitchFamily="34" charset="0"/>
            </a:rPr>
            <a:t>1. This is a tenant-based rental agreement</a:t>
          </a:r>
          <a:endParaRPr lang="en-US" sz="1000">
            <a:effectLst/>
            <a:latin typeface="Arial" panose="020B0604020202020204" pitchFamily="34" charset="0"/>
            <a:cs typeface="Arial" panose="020B0604020202020204" pitchFamily="34" charset="0"/>
          </a:endParaRPr>
        </a:p>
        <a:p>
          <a:r>
            <a:rPr lang="en-US" sz="1000" b="0">
              <a:solidFill>
                <a:schemeClr val="dk1"/>
              </a:solidFill>
              <a:effectLst/>
              <a:latin typeface="Arial" panose="020B0604020202020204" pitchFamily="34" charset="0"/>
              <a:ea typeface="+mn-ea"/>
              <a:cs typeface="Arial" panose="020B0604020202020204" pitchFamily="34" charset="0"/>
            </a:rPr>
            <a:t>2. Client will provide a copy of the fully executed</a:t>
          </a:r>
          <a:r>
            <a:rPr lang="en-US" sz="1000" b="0" baseline="0">
              <a:solidFill>
                <a:schemeClr val="dk1"/>
              </a:solidFill>
              <a:effectLst/>
              <a:latin typeface="Arial" panose="020B0604020202020204" pitchFamily="34" charset="0"/>
              <a:ea typeface="+mn-ea"/>
              <a:cs typeface="Arial" panose="020B0604020202020204" pitchFamily="34" charset="0"/>
            </a:rPr>
            <a:t> lease </a:t>
          </a:r>
          <a:r>
            <a:rPr lang="en-US" sz="1000" b="0">
              <a:solidFill>
                <a:schemeClr val="dk1"/>
              </a:solidFill>
              <a:effectLst/>
              <a:latin typeface="Arial" panose="020B0604020202020204" pitchFamily="34" charset="0"/>
              <a:ea typeface="+mn-ea"/>
              <a:cs typeface="Arial" panose="020B0604020202020204" pitchFamily="34" charset="0"/>
            </a:rPr>
            <a:t>to program staff along with this form</a:t>
          </a:r>
          <a:endParaRPr lang="en-US" sz="1000">
            <a:effectLst/>
            <a:latin typeface="Arial" panose="020B0604020202020204" pitchFamily="34" charset="0"/>
            <a:cs typeface="Arial" panose="020B0604020202020204" pitchFamily="34" charset="0"/>
          </a:endParaRPr>
        </a:p>
        <a:p>
          <a:r>
            <a:rPr lang="en-US" sz="1000" b="0">
              <a:solidFill>
                <a:schemeClr val="dk1"/>
              </a:solidFill>
              <a:effectLst/>
              <a:latin typeface="Arial" panose="020B0604020202020204" pitchFamily="34" charset="0"/>
              <a:ea typeface="+mn-ea"/>
              <a:cs typeface="Arial" panose="020B0604020202020204" pitchFamily="34" charset="0"/>
            </a:rPr>
            <a:t>3. Community Shelter Board (CSB) will issue a limited number of rental payments on behalf of this tenant, </a:t>
          </a:r>
          <a:endParaRPr lang="en-US" sz="1000">
            <a:effectLst/>
            <a:latin typeface="Arial" panose="020B0604020202020204" pitchFamily="34" charset="0"/>
            <a:cs typeface="Arial" panose="020B0604020202020204" pitchFamily="34" charset="0"/>
          </a:endParaRPr>
        </a:p>
        <a:p>
          <a:r>
            <a:rPr lang="en-US" sz="1000" b="0">
              <a:solidFill>
                <a:schemeClr val="dk1"/>
              </a:solidFill>
              <a:effectLst/>
              <a:latin typeface="Arial" panose="020B0604020202020204" pitchFamily="34" charset="0"/>
              <a:ea typeface="+mn-ea"/>
              <a:cs typeface="Arial" panose="020B0604020202020204" pitchFamily="34" charset="0"/>
            </a:rPr>
            <a:t>    on-time, consistent with the due dates outlined in the lease and this rental agreement</a:t>
          </a:r>
          <a:endParaRPr lang="en-US" sz="1000">
            <a:effectLst/>
            <a:latin typeface="Arial" panose="020B0604020202020204" pitchFamily="34" charset="0"/>
            <a:cs typeface="Arial" panose="020B0604020202020204" pitchFamily="34" charset="0"/>
          </a:endParaRPr>
        </a:p>
        <a:p>
          <a:pPr eaLnBrk="1" fontAlgn="auto" latinLnBrk="0" hangingPunct="1"/>
          <a:r>
            <a:rPr lang="en-US" sz="1000" b="0">
              <a:solidFill>
                <a:schemeClr val="dk1"/>
              </a:solidFill>
              <a:effectLst/>
              <a:latin typeface="Arial" panose="020B0604020202020204" pitchFamily="34" charset="0"/>
              <a:ea typeface="+mn-ea"/>
              <a:cs typeface="Arial" panose="020B0604020202020204" pitchFamily="34" charset="0"/>
            </a:rPr>
            <a:t>4. Assistance is conditional on client participation in the program noted above;</a:t>
          </a:r>
          <a:r>
            <a:rPr lang="en-US" sz="1000" b="0" baseline="0">
              <a:solidFill>
                <a:schemeClr val="dk1"/>
              </a:solidFill>
              <a:effectLst/>
              <a:latin typeface="Arial" panose="020B0604020202020204" pitchFamily="34" charset="0"/>
              <a:ea typeface="+mn-ea"/>
              <a:cs typeface="Arial" panose="020B0604020202020204" pitchFamily="34" charset="0"/>
            </a:rPr>
            <a:t>  i</a:t>
          </a:r>
          <a:r>
            <a:rPr lang="en-US" sz="1000" b="0">
              <a:solidFill>
                <a:schemeClr val="dk1"/>
              </a:solidFill>
              <a:effectLst/>
              <a:latin typeface="Arial" panose="020B0604020202020204" pitchFamily="34" charset="0"/>
              <a:ea typeface="+mn-ea"/>
              <a:cs typeface="Arial" panose="020B0604020202020204" pitchFamily="34" charset="0"/>
            </a:rPr>
            <a:t>f client is non-   </a:t>
          </a:r>
          <a:endParaRPr lang="en-US" sz="1000">
            <a:effectLst/>
            <a:latin typeface="Arial" panose="020B0604020202020204" pitchFamily="34" charset="0"/>
            <a:cs typeface="Arial" panose="020B0604020202020204" pitchFamily="34" charset="0"/>
          </a:endParaRPr>
        </a:p>
        <a:p>
          <a:pPr eaLnBrk="1" fontAlgn="auto" latinLnBrk="0" hangingPunct="1"/>
          <a:r>
            <a:rPr lang="en-US" sz="1000" b="0">
              <a:solidFill>
                <a:schemeClr val="dk1"/>
              </a:solidFill>
              <a:effectLst/>
              <a:latin typeface="Arial" panose="020B0604020202020204" pitchFamily="34" charset="0"/>
              <a:ea typeface="+mn-ea"/>
              <a:cs typeface="Arial" panose="020B0604020202020204" pitchFamily="34" charset="0"/>
            </a:rPr>
            <a:t>    compliant with program or terminated for any reason, this rental agreement becomes invalid</a:t>
          </a:r>
          <a:r>
            <a:rPr lang="en-US" sz="1000" b="0" baseline="0">
              <a:solidFill>
                <a:schemeClr val="dk1"/>
              </a:solidFill>
              <a:effectLst/>
              <a:latin typeface="Arial" panose="020B0604020202020204" pitchFamily="34" charset="0"/>
              <a:ea typeface="+mn-ea"/>
              <a:cs typeface="Arial" panose="020B0604020202020204" pitchFamily="34" charset="0"/>
            </a:rPr>
            <a:t> and CSB </a:t>
          </a:r>
          <a:endParaRPr lang="en-US" sz="1000">
            <a:effectLst/>
            <a:latin typeface="Arial" panose="020B0604020202020204" pitchFamily="34" charset="0"/>
            <a:cs typeface="Arial" panose="020B0604020202020204" pitchFamily="34" charset="0"/>
          </a:endParaRPr>
        </a:p>
        <a:p>
          <a:pPr eaLnBrk="1" fontAlgn="auto" latinLnBrk="0" hangingPunct="1"/>
          <a:r>
            <a:rPr lang="en-US" sz="1000" b="0" baseline="0">
              <a:solidFill>
                <a:schemeClr val="dk1"/>
              </a:solidFill>
              <a:effectLst/>
              <a:latin typeface="Arial" panose="020B0604020202020204" pitchFamily="34" charset="0"/>
              <a:ea typeface="+mn-ea"/>
              <a:cs typeface="Arial" panose="020B0604020202020204" pitchFamily="34" charset="0"/>
            </a:rPr>
            <a:t>    partner agency providing client housing stabilization services will inform landlord within 24 hours of </a:t>
          </a:r>
          <a:endParaRPr lang="en-US" sz="1000">
            <a:effectLst/>
            <a:latin typeface="Arial" panose="020B0604020202020204" pitchFamily="34" charset="0"/>
            <a:cs typeface="Arial" panose="020B0604020202020204" pitchFamily="34" charset="0"/>
          </a:endParaRPr>
        </a:p>
        <a:p>
          <a:pPr eaLnBrk="1" fontAlgn="auto" latinLnBrk="0" hangingPunct="1"/>
          <a:r>
            <a:rPr lang="en-US" sz="1000" b="0" baseline="0">
              <a:solidFill>
                <a:schemeClr val="dk1"/>
              </a:solidFill>
              <a:effectLst/>
              <a:latin typeface="Arial" panose="020B0604020202020204" pitchFamily="34" charset="0"/>
              <a:ea typeface="+mn-ea"/>
              <a:cs typeface="Arial" panose="020B0604020202020204" pitchFamily="34" charset="0"/>
            </a:rPr>
            <a:t>    client termination</a:t>
          </a:r>
          <a:r>
            <a:rPr lang="en-US" sz="1000" b="0">
              <a:solidFill>
                <a:schemeClr val="dk1"/>
              </a:solidFill>
              <a:effectLst/>
              <a:latin typeface="Arial" panose="020B0604020202020204" pitchFamily="34" charset="0"/>
              <a:ea typeface="+mn-ea"/>
              <a:cs typeface="Arial" panose="020B0604020202020204" pitchFamily="34" charset="0"/>
            </a:rPr>
            <a:t>   </a:t>
          </a:r>
          <a:endParaRPr lang="en-US" sz="1000">
            <a:effectLst/>
            <a:latin typeface="Arial" panose="020B0604020202020204" pitchFamily="34" charset="0"/>
            <a:cs typeface="Arial" panose="020B0604020202020204" pitchFamily="34" charset="0"/>
          </a:endParaRPr>
        </a:p>
        <a:p>
          <a:pPr eaLnBrk="1" fontAlgn="auto" latinLnBrk="0" hangingPunct="1"/>
          <a:r>
            <a:rPr lang="en-US" sz="1000" b="0">
              <a:solidFill>
                <a:schemeClr val="dk1"/>
              </a:solidFill>
              <a:effectLst/>
              <a:latin typeface="Arial" panose="020B0604020202020204" pitchFamily="34" charset="0"/>
              <a:ea typeface="+mn-ea"/>
              <a:cs typeface="Arial" panose="020B0604020202020204" pitchFamily="34" charset="0"/>
            </a:rPr>
            <a:t>5. I agree to return</a:t>
          </a:r>
          <a:r>
            <a:rPr lang="en-US" sz="1000" b="0" baseline="0">
              <a:solidFill>
                <a:schemeClr val="dk1"/>
              </a:solidFill>
              <a:effectLst/>
              <a:latin typeface="Arial" panose="020B0604020202020204" pitchFamily="34" charset="0"/>
              <a:ea typeface="+mn-ea"/>
              <a:cs typeface="Arial" panose="020B0604020202020204" pitchFamily="34" charset="0"/>
            </a:rPr>
            <a:t> funds to CSB if a lease is not executed (client does not take possession of unit)</a:t>
          </a:r>
          <a:endParaRPr lang="en-US" sz="1000">
            <a:effectLst/>
            <a:latin typeface="Arial" panose="020B0604020202020204" pitchFamily="34" charset="0"/>
            <a:cs typeface="Arial" panose="020B0604020202020204" pitchFamily="34" charset="0"/>
          </a:endParaRPr>
        </a:p>
        <a:p>
          <a:pPr eaLnBrk="1" fontAlgn="auto" latinLnBrk="0" hangingPunct="1"/>
          <a:r>
            <a:rPr lang="en-US" sz="1000" b="0" baseline="0">
              <a:solidFill>
                <a:schemeClr val="dk1"/>
              </a:solidFill>
              <a:effectLst/>
              <a:latin typeface="Arial" panose="020B0604020202020204" pitchFamily="34" charset="0"/>
              <a:ea typeface="+mn-ea"/>
              <a:cs typeface="Arial" panose="020B0604020202020204" pitchFamily="34" charset="0"/>
            </a:rPr>
            <a:t>6. I agree to return funds I am not legally authorized to keep (i.e. security deposit, last month's rent) if lease is </a:t>
          </a:r>
          <a:endParaRPr lang="en-US" sz="1000">
            <a:effectLst/>
            <a:latin typeface="Arial" panose="020B0604020202020204" pitchFamily="34" charset="0"/>
            <a:cs typeface="Arial" panose="020B0604020202020204" pitchFamily="34" charset="0"/>
          </a:endParaRPr>
        </a:p>
        <a:p>
          <a:pPr eaLnBrk="1" fontAlgn="auto" latinLnBrk="0" hangingPunct="1"/>
          <a:r>
            <a:rPr lang="en-US" sz="1000" b="0" baseline="0">
              <a:solidFill>
                <a:schemeClr val="dk1"/>
              </a:solidFill>
              <a:effectLst/>
              <a:latin typeface="Arial" panose="020B0604020202020204" pitchFamily="34" charset="0"/>
              <a:ea typeface="+mn-ea"/>
              <a:cs typeface="Arial" panose="020B0604020202020204" pitchFamily="34" charset="0"/>
            </a:rPr>
            <a:t>    terminated by me within the first 30 days of execution</a:t>
          </a:r>
          <a:endParaRPr lang="en-US" sz="1000">
            <a:effectLst/>
            <a:latin typeface="Arial" panose="020B0604020202020204" pitchFamily="34" charset="0"/>
            <a:cs typeface="Arial" panose="020B0604020202020204" pitchFamily="34" charset="0"/>
          </a:endParaRPr>
        </a:p>
        <a:p>
          <a:pPr eaLnBrk="1" fontAlgn="auto" latinLnBrk="0" hangingPunct="1"/>
          <a:r>
            <a:rPr lang="en-US" sz="1000" b="0" baseline="0">
              <a:solidFill>
                <a:schemeClr val="dk1"/>
              </a:solidFill>
              <a:effectLst/>
              <a:latin typeface="Arial" panose="020B0604020202020204" pitchFamily="34" charset="0"/>
              <a:ea typeface="+mn-ea"/>
              <a:cs typeface="Arial" panose="020B0604020202020204" pitchFamily="34" charset="0"/>
            </a:rPr>
            <a:t>7. </a:t>
          </a:r>
          <a:r>
            <a:rPr lang="en-US" sz="1000">
              <a:solidFill>
                <a:schemeClr val="dk1"/>
              </a:solidFill>
              <a:effectLst/>
              <a:latin typeface="Arial" panose="020B0604020202020204" pitchFamily="34" charset="0"/>
              <a:ea typeface="+mn-ea"/>
              <a:cs typeface="Arial" panose="020B0604020202020204" pitchFamily="34" charset="0"/>
            </a:rPr>
            <a:t>Landlord will provide CSB partner agency providing client housing stabilization services with a copy of any notice given to </a:t>
          </a:r>
          <a:endParaRPr lang="en-US" sz="1000">
            <a:effectLst/>
            <a:latin typeface="Arial" panose="020B0604020202020204" pitchFamily="34" charset="0"/>
            <a:cs typeface="Arial" panose="020B0604020202020204" pitchFamily="34" charset="0"/>
          </a:endParaRPr>
        </a:p>
        <a:p>
          <a:pPr eaLnBrk="1" fontAlgn="auto" latinLnBrk="0" hangingPunct="1"/>
          <a:r>
            <a:rPr lang="en-US" sz="1000">
              <a:solidFill>
                <a:schemeClr val="dk1"/>
              </a:solidFill>
              <a:effectLst/>
              <a:latin typeface="Arial" panose="020B0604020202020204" pitchFamily="34" charset="0"/>
              <a:ea typeface="+mn-ea"/>
              <a:cs typeface="Arial" panose="020B0604020202020204" pitchFamily="34" charset="0"/>
            </a:rPr>
            <a:t>    the program participant  to vacate the housing unit, or any complaint used under state or local law to commence an </a:t>
          </a:r>
          <a:endParaRPr lang="en-US" sz="1000">
            <a:effectLst/>
            <a:latin typeface="Arial" panose="020B0604020202020204" pitchFamily="34" charset="0"/>
            <a:cs typeface="Arial" panose="020B0604020202020204" pitchFamily="34" charset="0"/>
          </a:endParaRPr>
        </a:p>
        <a:p>
          <a:pPr eaLnBrk="1" fontAlgn="auto" latinLnBrk="0" hangingPunct="1"/>
          <a:r>
            <a:rPr lang="en-US" sz="1000">
              <a:solidFill>
                <a:schemeClr val="dk1"/>
              </a:solidFill>
              <a:effectLst/>
              <a:latin typeface="Arial" panose="020B0604020202020204" pitchFamily="34" charset="0"/>
              <a:ea typeface="+mn-ea"/>
              <a:cs typeface="Arial" panose="020B0604020202020204" pitchFamily="34" charset="0"/>
            </a:rPr>
            <a:t>    eviction action against the program participant during the period in which CSB is providing monthly rental payments</a:t>
          </a:r>
          <a:endParaRPr lang="en-US" sz="1000">
            <a:effectLst/>
            <a:latin typeface="Arial" panose="020B0604020202020204" pitchFamily="34" charset="0"/>
            <a:cs typeface="Arial" panose="020B0604020202020204" pitchFamily="34" charset="0"/>
          </a:endParaRPr>
        </a:p>
        <a:p>
          <a:pPr eaLnBrk="1" fontAlgn="auto" latinLnBrk="0" hangingPunct="1"/>
          <a:r>
            <a:rPr lang="en-US" sz="1000">
              <a:solidFill>
                <a:schemeClr val="dk1"/>
              </a:solidFill>
              <a:effectLst/>
              <a:latin typeface="Arial" panose="020B0604020202020204" pitchFamily="34" charset="0"/>
              <a:ea typeface="+mn-ea"/>
              <a:cs typeface="Arial" panose="020B0604020202020204" pitchFamily="34" charset="0"/>
            </a:rPr>
            <a:t>8. Security deposit will be returned to tenant upon successful</a:t>
          </a:r>
          <a:r>
            <a:rPr lang="en-US" sz="1000" baseline="0">
              <a:solidFill>
                <a:schemeClr val="dk1"/>
              </a:solidFill>
              <a:effectLst/>
              <a:latin typeface="Arial" panose="020B0604020202020204" pitchFamily="34" charset="0"/>
              <a:ea typeface="+mn-ea"/>
              <a:cs typeface="Arial" panose="020B0604020202020204" pitchFamily="34" charset="0"/>
            </a:rPr>
            <a:t> completion of lease</a:t>
          </a:r>
        </a:p>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ysClr val="windowText" lastClr="000000"/>
              </a:solidFill>
              <a:effectLst/>
              <a:latin typeface="Arial" panose="020B0604020202020204" pitchFamily="34" charset="0"/>
              <a:ea typeface="+mn-ea"/>
              <a:cs typeface="Arial" panose="020B0604020202020204" pitchFamily="34" charset="0"/>
            </a:rPr>
            <a:t>9.</a:t>
          </a:r>
          <a:r>
            <a:rPr lang="en-US" sz="1000" baseline="0">
              <a:solidFill>
                <a:sysClr val="windowText" lastClr="000000"/>
              </a:solidFill>
              <a:effectLst/>
              <a:latin typeface="Arial" panose="020B0604020202020204" pitchFamily="34" charset="0"/>
              <a:ea typeface="+mn-ea"/>
              <a:cs typeface="Arial" panose="020B0604020202020204" pitchFamily="34" charset="0"/>
            </a:rPr>
            <a:t> </a:t>
          </a:r>
          <a:r>
            <a:rPr lang="en-US" sz="1000">
              <a:solidFill>
                <a:sysClr val="windowText" lastClr="000000"/>
              </a:solidFill>
              <a:effectLst/>
              <a:latin typeface="Arial" panose="020B0604020202020204" pitchFamily="34" charset="0"/>
              <a:ea typeface="+mn-ea"/>
              <a:cs typeface="Arial" panose="020B0604020202020204" pitchFamily="34" charset="0"/>
            </a:rPr>
            <a:t>There is a Risk Mitigation Fund for reimbursement of documented loss incurred as a result of participating in this program. Loss includes physical damage to a property beyond normal wear and tear, lost rent up to one month, unpaid utility charges, cleaning and pest extermination in certain cases, in excess of the security deposit. The reimbursement of costs incurred must be documented and is dependent on availability of funds and CSB’s reimbursement decision.</a:t>
          </a:r>
          <a:r>
            <a:rPr lang="en-US" sz="1000">
              <a:solidFill>
                <a:schemeClr val="dk1"/>
              </a:solidFill>
              <a:effectLst/>
              <a:latin typeface="Arial" panose="020B0604020202020204" pitchFamily="34" charset="0"/>
              <a:ea typeface="+mn-ea"/>
              <a:cs typeface="Arial" panose="020B0604020202020204" pitchFamily="34" charset="0"/>
            </a:rPr>
            <a:t>The application for losses incurred is available at </a:t>
          </a:r>
          <a:r>
            <a:rPr lang="en-US"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https://www.csb.org/how-we-do-it/home4good-landlord-partners</a:t>
          </a:r>
          <a:r>
            <a:rPr lang="en-US" sz="1000">
              <a:solidFill>
                <a:schemeClr val="dk1"/>
              </a:solidFill>
              <a:effectLst/>
              <a:latin typeface="Arial" panose="020B0604020202020204" pitchFamily="34" charset="0"/>
              <a:ea typeface="+mn-ea"/>
              <a:cs typeface="Arial" panose="020B0604020202020204" pitchFamily="34" charset="0"/>
            </a:rPr>
            <a:t>, must be accompanied by documentation of losses incurred and submitted electronically to </a:t>
          </a:r>
          <a:r>
            <a:rPr lang="en-US"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dca@csb.org</a:t>
          </a:r>
          <a:r>
            <a:rPr lang="en-US"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US" sz="100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US" sz="1000">
            <a:effectLst/>
          </a:endParaRPr>
        </a:p>
        <a:p>
          <a:pPr lvl="0" algn="l"/>
          <a:endParaRPr lang="en-US" sz="1050" b="1">
            <a:solidFill>
              <a:schemeClr val="dk1"/>
            </a:solidFill>
            <a:effectLst/>
            <a:latin typeface="HelveticaNeueLT Pro 45 Lt"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13</xdr:row>
          <xdr:rowOff>38100</xdr:rowOff>
        </xdr:from>
        <xdr:to>
          <xdr:col>5</xdr:col>
          <xdr:colOff>335280</xdr:colOff>
          <xdr:row>16</xdr:row>
          <xdr:rowOff>38100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22860</xdr:rowOff>
        </xdr:from>
        <xdr:to>
          <xdr:col>5</xdr:col>
          <xdr:colOff>304800</xdr:colOff>
          <xdr:row>17</xdr:row>
          <xdr:rowOff>83820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9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30480</xdr:rowOff>
        </xdr:from>
        <xdr:to>
          <xdr:col>5</xdr:col>
          <xdr:colOff>289560</xdr:colOff>
          <xdr:row>17</xdr:row>
          <xdr:rowOff>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9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echnical%20Assistance\Program%20Planning%20Department\DCA%20Files\DCA%20Applications%20FY19\DCA-Application-FY18-RR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B-FS-01\Usershares\Users\emily\Desktop\CURRENT%20DCA%20APPLICATIONS%20&amp;%20DOCS\DCA-Application-HP-Revised%2009.22.2020%20RISK%20MITIG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Check Request"/>
      <sheetName val="Income Calculations Sheet"/>
      <sheetName val="Self Declaration of Income"/>
      <sheetName val="Employer Verification of Income"/>
      <sheetName val="Household Budget"/>
      <sheetName val="Justification Sheet"/>
      <sheetName val="Verification of Housing"/>
      <sheetName val="Client Signature Form"/>
      <sheetName val="AMI"/>
    </sheetNames>
    <sheetDataSet>
      <sheetData sheetId="0"/>
      <sheetData sheetId="1"/>
      <sheetData sheetId="2"/>
      <sheetData sheetId="3"/>
      <sheetData sheetId="4"/>
      <sheetData sheetId="5"/>
      <sheetData sheetId="6"/>
      <sheetData sheetId="7"/>
      <sheetData sheetId="8"/>
      <sheetData sheetId="9"/>
      <sheetData sheetId="10">
        <row r="7">
          <cell r="H7">
            <v>94700</v>
          </cell>
          <cell r="I7">
            <v>100800</v>
          </cell>
          <cell r="J7">
            <v>107000</v>
          </cell>
          <cell r="K7">
            <v>113000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amp; Staff Certification"/>
      <sheetName val="Additional Req"/>
      <sheetName val="Supervisor Checklist"/>
      <sheetName val="Check Request"/>
      <sheetName val="Income Calculations Sheet"/>
      <sheetName val="Self Declaration of Income"/>
      <sheetName val="Employer Verification of Income"/>
      <sheetName val="Household Budget"/>
      <sheetName val="Justification Sheet"/>
      <sheetName val="Verification of Housing"/>
      <sheetName val="Unit Checklist"/>
      <sheetName val="Client Signature Form"/>
      <sheetName val="AMI"/>
      <sheetName val="Sheet1"/>
    </sheetNames>
    <sheetDataSet>
      <sheetData sheetId="0"/>
      <sheetData sheetId="1"/>
      <sheetData sheetId="2"/>
      <sheetData sheetId="3">
        <row r="6">
          <cell r="B6"/>
          <cell r="D6"/>
          <cell r="H6"/>
        </row>
        <row r="56">
          <cell r="B56"/>
        </row>
        <row r="57">
          <cell r="B57"/>
        </row>
        <row r="58">
          <cell r="B58"/>
        </row>
        <row r="61">
          <cell r="B61"/>
        </row>
        <row r="62">
          <cell r="B62"/>
        </row>
      </sheetData>
      <sheetData sheetId="4"/>
      <sheetData sheetId="5"/>
      <sheetData sheetId="6"/>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trlProp" Target="../ctrlProps/ctrlProp19.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12.v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4.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4.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3.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7" Type="http://schemas.openxmlformats.org/officeDocument/2006/relationships/ctrlProp" Target="../ctrlProps/ctrlProp1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vmlDrawing" Target="../drawings/vmlDrawing7.v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9.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39997558519241921"/>
    <pageSetUpPr fitToPage="1"/>
  </sheetPr>
  <dimension ref="A1:K45"/>
  <sheetViews>
    <sheetView showGridLines="0" tabSelected="1" showRuler="0" zoomScale="80" zoomScaleNormal="80" workbookViewId="0">
      <selection sqref="A1:F1"/>
    </sheetView>
  </sheetViews>
  <sheetFormatPr defaultColWidth="9.33203125" defaultRowHeight="13.8"/>
  <cols>
    <col min="1" max="1" width="8.44140625" style="44" customWidth="1"/>
    <col min="2" max="2" width="10.33203125" style="44" customWidth="1"/>
    <col min="3" max="5" width="9.33203125" style="44"/>
    <col min="6" max="6" width="6.6640625" style="44" customWidth="1"/>
    <col min="7" max="7" width="9.33203125" style="44"/>
    <col min="8" max="8" width="7.109375" style="44" customWidth="1"/>
    <col min="9" max="9" width="13.109375" style="44" customWidth="1"/>
    <col min="10" max="10" width="12.33203125" style="44" customWidth="1"/>
    <col min="11" max="16384" width="9.33203125" style="44"/>
  </cols>
  <sheetData>
    <row r="1" spans="1:11" ht="15.6">
      <c r="A1" s="364"/>
      <c r="B1" s="364"/>
      <c r="C1" s="364"/>
      <c r="D1" s="364"/>
      <c r="E1" s="365"/>
      <c r="F1" s="365"/>
      <c r="G1" s="366"/>
      <c r="H1" s="367"/>
      <c r="I1" s="366"/>
      <c r="J1" s="367"/>
      <c r="K1" s="89"/>
    </row>
    <row r="2" spans="1:11" ht="43.5" customHeight="1">
      <c r="A2" s="90"/>
      <c r="B2" s="368"/>
      <c r="C2" s="368"/>
      <c r="D2" s="368"/>
      <c r="E2" s="368"/>
      <c r="F2" s="368"/>
      <c r="G2" s="368"/>
      <c r="H2" s="368"/>
      <c r="I2" s="197" t="str">
        <f>IF('Check Request'!$B$6=0,"",'Check Request'!$B$6)</f>
        <v/>
      </c>
      <c r="J2" s="197" t="str">
        <f>IF('Check Request'!$D$6=0,"",'Check Request'!$D$6)</f>
        <v/>
      </c>
      <c r="K2" s="127" t="str">
        <f>IF('Check Request'!$H$6=0,"",'Check Request'!$H$6)</f>
        <v/>
      </c>
    </row>
    <row r="3" spans="1:11" s="92" customFormat="1" ht="25.5" customHeight="1">
      <c r="A3" s="363" t="s">
        <v>264</v>
      </c>
      <c r="B3" s="363"/>
      <c r="C3" s="363"/>
      <c r="D3" s="363"/>
      <c r="E3" s="363"/>
      <c r="F3" s="363"/>
      <c r="G3" s="363"/>
      <c r="H3" s="363"/>
      <c r="I3" s="363"/>
      <c r="J3" s="363"/>
      <c r="K3" s="363"/>
    </row>
    <row r="4" spans="1:11" s="94" customFormat="1" ht="18" customHeight="1">
      <c r="A4" s="93"/>
      <c r="B4" s="93"/>
      <c r="C4" s="93"/>
      <c r="D4" s="93"/>
      <c r="E4" s="93"/>
      <c r="F4" s="99" t="s">
        <v>115</v>
      </c>
      <c r="G4" s="93"/>
      <c r="H4" s="93"/>
      <c r="I4" s="93"/>
      <c r="J4" s="93"/>
      <c r="K4" s="93"/>
    </row>
    <row r="5" spans="1:11" s="100" customFormat="1" ht="41.25" customHeight="1">
      <c r="A5" s="362"/>
      <c r="B5" s="362"/>
      <c r="C5" s="362"/>
      <c r="D5" s="362"/>
      <c r="E5" s="362"/>
      <c r="F5" s="362"/>
      <c r="G5" s="362"/>
      <c r="H5" s="362"/>
      <c r="I5" s="362"/>
      <c r="J5" s="362"/>
      <c r="K5" s="362"/>
    </row>
    <row r="6" spans="1:11" ht="17.25" customHeight="1">
      <c r="A6" s="154" t="s">
        <v>103</v>
      </c>
      <c r="B6" s="41"/>
      <c r="C6" s="41"/>
      <c r="D6" s="41"/>
      <c r="E6" s="41"/>
      <c r="F6" s="41"/>
      <c r="G6" s="41"/>
      <c r="H6" s="41"/>
      <c r="I6" s="41"/>
      <c r="J6" s="41"/>
      <c r="K6" s="41"/>
    </row>
    <row r="7" spans="1:11" ht="17.25" customHeight="1">
      <c r="A7" s="154" t="s">
        <v>116</v>
      </c>
      <c r="B7" s="41"/>
      <c r="C7" s="41"/>
      <c r="D7" s="41"/>
      <c r="E7" s="41"/>
      <c r="F7" s="41"/>
      <c r="G7" s="41"/>
      <c r="H7" s="41"/>
      <c r="I7" s="41"/>
      <c r="J7" s="41"/>
    </row>
    <row r="8" spans="1:11" ht="17.25" customHeight="1">
      <c r="A8" s="6" t="s">
        <v>173</v>
      </c>
    </row>
    <row r="9" spans="1:11" ht="17.25" customHeight="1">
      <c r="B9" s="668" t="s">
        <v>309</v>
      </c>
    </row>
    <row r="10" spans="1:11" ht="17.25" customHeight="1">
      <c r="B10" s="669" t="s">
        <v>310</v>
      </c>
    </row>
    <row r="11" spans="1:11" ht="17.25" customHeight="1">
      <c r="B11" s="668" t="s">
        <v>311</v>
      </c>
    </row>
    <row r="12" spans="1:11" ht="17.25" customHeight="1">
      <c r="B12" s="6" t="s">
        <v>312</v>
      </c>
    </row>
    <row r="13" spans="1:11" ht="17.25" customHeight="1">
      <c r="B13" s="6" t="s">
        <v>313</v>
      </c>
    </row>
    <row r="14" spans="1:11" ht="17.25" customHeight="1">
      <c r="B14" s="6" t="s">
        <v>314</v>
      </c>
    </row>
    <row r="15" spans="1:11" ht="17.25" customHeight="1">
      <c r="B15" s="6" t="s">
        <v>315</v>
      </c>
    </row>
    <row r="16" spans="1:11" ht="17.25" customHeight="1">
      <c r="A16" s="6" t="s">
        <v>107</v>
      </c>
    </row>
    <row r="17" spans="1:11" ht="17.25" customHeight="1">
      <c r="A17" s="154" t="s">
        <v>104</v>
      </c>
      <c r="B17" s="41"/>
      <c r="C17" s="41"/>
      <c r="D17" s="41"/>
      <c r="E17" s="41"/>
      <c r="F17" s="41"/>
      <c r="G17" s="41"/>
      <c r="H17" s="41"/>
      <c r="I17" s="41"/>
      <c r="J17" s="41"/>
      <c r="K17" s="41"/>
    </row>
    <row r="18" spans="1:11" ht="17.25" customHeight="1">
      <c r="A18" s="154" t="s">
        <v>224</v>
      </c>
      <c r="B18" s="41"/>
      <c r="C18" s="41"/>
      <c r="D18" s="41"/>
      <c r="E18" s="41"/>
      <c r="F18" s="41"/>
      <c r="G18" s="41"/>
      <c r="H18" s="41"/>
      <c r="I18" s="41"/>
      <c r="J18" s="41"/>
      <c r="K18" s="41"/>
    </row>
    <row r="19" spans="1:11" ht="17.25" customHeight="1">
      <c r="A19" s="6" t="s">
        <v>106</v>
      </c>
      <c r="D19" s="41"/>
      <c r="E19" s="41"/>
      <c r="F19" s="41"/>
      <c r="G19" s="41"/>
      <c r="H19" s="41"/>
      <c r="I19" s="41"/>
      <c r="J19" s="41"/>
      <c r="K19" s="41"/>
    </row>
    <row r="20" spans="1:11" ht="17.25" customHeight="1">
      <c r="B20" s="6" t="s">
        <v>289</v>
      </c>
      <c r="D20" s="41"/>
      <c r="E20" s="41"/>
      <c r="F20" s="41"/>
      <c r="G20" s="41"/>
      <c r="H20" s="41"/>
      <c r="I20" s="41"/>
      <c r="J20" s="41"/>
      <c r="K20" s="41"/>
    </row>
    <row r="21" spans="1:11" ht="17.25" customHeight="1">
      <c r="B21" s="6" t="s">
        <v>290</v>
      </c>
      <c r="D21" s="41"/>
      <c r="E21" s="41"/>
      <c r="F21" s="41"/>
      <c r="G21" s="41"/>
      <c r="H21" s="41"/>
      <c r="I21" s="41"/>
      <c r="J21" s="41"/>
      <c r="K21" s="41"/>
    </row>
    <row r="22" spans="1:11" ht="17.25" customHeight="1">
      <c r="A22" s="154" t="s">
        <v>225</v>
      </c>
      <c r="B22" s="154"/>
      <c r="C22" s="41"/>
      <c r="D22" s="41"/>
      <c r="E22" s="41"/>
      <c r="F22" s="41"/>
      <c r="G22" s="41"/>
      <c r="H22" s="41"/>
      <c r="I22" s="41"/>
      <c r="J22" s="41"/>
      <c r="K22" s="41"/>
    </row>
    <row r="23" spans="1:11" ht="15.75" customHeight="1">
      <c r="A23" s="6" t="s">
        <v>298</v>
      </c>
      <c r="B23" s="6"/>
      <c r="C23" s="154"/>
      <c r="D23" s="154"/>
      <c r="E23" s="154"/>
      <c r="F23" s="154"/>
      <c r="G23" s="154"/>
      <c r="H23" s="154"/>
      <c r="I23" s="154"/>
      <c r="J23" s="154"/>
      <c r="K23" s="154"/>
    </row>
    <row r="24" spans="1:11" ht="15.75" customHeight="1">
      <c r="A24" s="6"/>
      <c r="B24" s="369" t="s">
        <v>300</v>
      </c>
      <c r="C24" s="369"/>
      <c r="D24" s="369"/>
      <c r="E24" s="369"/>
      <c r="F24" s="369"/>
      <c r="G24" s="369"/>
      <c r="H24" s="369"/>
      <c r="I24" s="154"/>
      <c r="J24" s="154"/>
      <c r="K24" s="154"/>
    </row>
    <row r="25" spans="1:11" ht="15.75" customHeight="1">
      <c r="A25" s="6"/>
      <c r="B25" s="369"/>
      <c r="C25" s="369"/>
      <c r="D25" s="369"/>
      <c r="E25" s="369"/>
      <c r="F25" s="369"/>
      <c r="G25" s="369"/>
      <c r="H25" s="369"/>
      <c r="I25" s="154"/>
      <c r="J25" s="154"/>
      <c r="K25" s="154"/>
    </row>
    <row r="26" spans="1:11" ht="15.75" customHeight="1">
      <c r="A26" s="6"/>
      <c r="B26" s="6" t="s">
        <v>301</v>
      </c>
      <c r="C26" s="154"/>
      <c r="D26" s="154"/>
      <c r="E26" s="154"/>
      <c r="F26" s="154"/>
      <c r="G26" s="154"/>
      <c r="H26" s="154"/>
      <c r="I26" s="154"/>
      <c r="J26" s="154"/>
      <c r="K26" s="154"/>
    </row>
    <row r="27" spans="1:11" ht="15.75" customHeight="1">
      <c r="A27" s="6" t="s">
        <v>308</v>
      </c>
      <c r="B27" s="6"/>
      <c r="C27" s="6"/>
      <c r="D27" s="6"/>
      <c r="E27" s="6"/>
      <c r="F27" s="6"/>
      <c r="G27" s="6"/>
      <c r="H27" s="6"/>
      <c r="I27" s="6"/>
      <c r="J27" s="6"/>
      <c r="K27" s="154"/>
    </row>
    <row r="28" spans="1:11" ht="15.75" customHeight="1">
      <c r="A28" s="6"/>
      <c r="B28" s="6" t="s">
        <v>302</v>
      </c>
      <c r="C28" s="6"/>
      <c r="D28" s="6"/>
      <c r="E28" s="6"/>
      <c r="F28" s="6"/>
      <c r="G28" s="6"/>
      <c r="H28" s="6"/>
      <c r="I28" s="6"/>
      <c r="J28" s="6"/>
      <c r="K28" s="154"/>
    </row>
    <row r="29" spans="1:11" ht="17.25" customHeight="1">
      <c r="A29" s="154" t="s">
        <v>105</v>
      </c>
      <c r="B29" s="154"/>
      <c r="C29" s="154"/>
      <c r="D29" s="154"/>
      <c r="E29" s="154"/>
      <c r="F29" s="154"/>
      <c r="G29" s="154"/>
      <c r="H29" s="154"/>
      <c r="I29" s="154"/>
      <c r="J29" s="154"/>
      <c r="K29" s="154"/>
    </row>
    <row r="30" spans="1:11" ht="17.25" customHeight="1">
      <c r="A30" s="154" t="s">
        <v>226</v>
      </c>
      <c r="B30" s="154"/>
      <c r="C30" s="154"/>
      <c r="D30" s="154"/>
      <c r="E30" s="154"/>
      <c r="F30" s="154"/>
      <c r="G30" s="154"/>
      <c r="H30" s="154"/>
      <c r="I30" s="154"/>
      <c r="J30" s="154"/>
      <c r="K30" s="154"/>
    </row>
    <row r="31" spans="1:11" ht="17.25" customHeight="1">
      <c r="A31" s="154" t="s">
        <v>113</v>
      </c>
      <c r="B31" s="154"/>
      <c r="C31" s="154"/>
      <c r="D31" s="154"/>
      <c r="E31" s="154"/>
      <c r="F31" s="154"/>
      <c r="G31" s="154"/>
      <c r="H31" s="154"/>
      <c r="I31" s="154"/>
      <c r="J31" s="154"/>
      <c r="K31" s="154"/>
    </row>
    <row r="32" spans="1:11" ht="17.25" customHeight="1">
      <c r="A32" s="154" t="s">
        <v>194</v>
      </c>
      <c r="B32" s="154"/>
      <c r="C32" s="154"/>
      <c r="D32" s="28"/>
      <c r="E32" s="154"/>
      <c r="F32" s="154"/>
      <c r="G32" s="154"/>
      <c r="H32" s="154"/>
      <c r="I32" s="154"/>
      <c r="J32" s="154"/>
      <c r="K32" s="154"/>
    </row>
    <row r="33" spans="1:11" ht="17.25" customHeight="1">
      <c r="A33" s="154" t="s">
        <v>108</v>
      </c>
      <c r="B33" s="154"/>
      <c r="C33" s="154"/>
      <c r="D33" s="154"/>
      <c r="E33" s="154"/>
      <c r="F33" s="154"/>
      <c r="G33" s="154"/>
      <c r="H33" s="154"/>
      <c r="I33" s="154"/>
      <c r="J33" s="154"/>
      <c r="K33" s="154"/>
    </row>
    <row r="34" spans="1:11" ht="17.25" customHeight="1">
      <c r="A34" s="6" t="s">
        <v>307</v>
      </c>
      <c r="B34" s="6"/>
      <c r="C34" s="6"/>
      <c r="D34" s="6"/>
      <c r="E34" s="6"/>
      <c r="F34" s="6"/>
      <c r="G34" s="6"/>
      <c r="H34" s="6"/>
      <c r="I34" s="6"/>
      <c r="J34" s="6"/>
      <c r="K34" s="6"/>
    </row>
    <row r="35" spans="1:11" ht="17.25" customHeight="1">
      <c r="A35" s="6" t="s">
        <v>316</v>
      </c>
      <c r="B35" s="6"/>
      <c r="C35" s="6"/>
      <c r="D35" s="6"/>
      <c r="E35" s="6"/>
      <c r="F35" s="6"/>
      <c r="G35" s="6"/>
      <c r="H35" s="6"/>
      <c r="I35" s="6"/>
      <c r="J35" s="6"/>
      <c r="K35" s="6"/>
    </row>
    <row r="36" spans="1:11" ht="15.75" customHeight="1"/>
    <row r="37" spans="1:11" ht="7.5" customHeight="1">
      <c r="A37" s="95"/>
      <c r="B37" s="95"/>
      <c r="C37" s="95"/>
      <c r="D37" s="95"/>
      <c r="E37" s="95"/>
      <c r="F37" s="95"/>
      <c r="G37" s="95"/>
      <c r="H37" s="95"/>
      <c r="I37" s="95"/>
      <c r="J37" s="95"/>
      <c r="K37" s="95"/>
    </row>
    <row r="38" spans="1:11">
      <c r="A38" s="44" t="s">
        <v>114</v>
      </c>
    </row>
    <row r="39" spans="1:11">
      <c r="B39" s="44" t="s">
        <v>109</v>
      </c>
    </row>
    <row r="40" spans="1:11">
      <c r="B40" s="44" t="s">
        <v>156</v>
      </c>
    </row>
    <row r="42" spans="1:11" ht="15" customHeight="1">
      <c r="A42" s="45" t="s">
        <v>176</v>
      </c>
      <c r="B42" s="96"/>
      <c r="C42" s="45"/>
      <c r="D42" s="45"/>
      <c r="E42" s="45"/>
      <c r="F42" s="45"/>
      <c r="G42" s="45"/>
      <c r="H42" s="45"/>
      <c r="I42" s="45"/>
      <c r="J42" s="45"/>
      <c r="K42" s="45"/>
    </row>
    <row r="43" spans="1:11" ht="0.75" customHeight="1">
      <c r="A43" s="56"/>
      <c r="B43" s="149"/>
      <c r="C43" s="56"/>
      <c r="D43" s="56"/>
      <c r="E43" s="56"/>
      <c r="F43" s="56"/>
      <c r="G43" s="56"/>
      <c r="H43" s="56"/>
      <c r="I43" s="56"/>
      <c r="J43" s="56"/>
      <c r="K43" s="56"/>
    </row>
    <row r="44" spans="1:11" ht="62.25" customHeight="1">
      <c r="A44" s="361" t="s">
        <v>183</v>
      </c>
      <c r="B44" s="361"/>
      <c r="C44" s="361"/>
      <c r="D44" s="361"/>
      <c r="E44" s="361"/>
      <c r="F44" s="361"/>
      <c r="G44" s="361"/>
      <c r="H44" s="361"/>
      <c r="I44" s="361"/>
      <c r="J44" s="361"/>
      <c r="K44" s="361"/>
    </row>
    <row r="45" spans="1:11" ht="36.75" customHeight="1">
      <c r="A45" s="361" t="s">
        <v>184</v>
      </c>
      <c r="B45" s="361"/>
      <c r="C45" s="361"/>
      <c r="D45" s="361"/>
      <c r="E45" s="361"/>
      <c r="F45" s="361"/>
      <c r="G45" s="361"/>
      <c r="H45" s="361"/>
      <c r="I45" s="361"/>
      <c r="J45" s="361"/>
      <c r="K45" s="361"/>
    </row>
  </sheetData>
  <sheetProtection algorithmName="SHA-512" hashValue="ijNXmjujbQEECXolQDzJ9Vh+c7WR92+wdpYn319BA+2lZBDz/6UPRcqSoBLSV4FBe0yAy7l61epGIVgFVcXVaQ==" saltValue="8EsndNi44wtjYnjHfghA6A==" spinCount="100000" sheet="1" objects="1" scenarios="1" selectLockedCells="1"/>
  <mergeCells count="10">
    <mergeCell ref="A45:K45"/>
    <mergeCell ref="A44:K44"/>
    <mergeCell ref="A5:K5"/>
    <mergeCell ref="A3:K3"/>
    <mergeCell ref="A1:F1"/>
    <mergeCell ref="G1:H1"/>
    <mergeCell ref="I1:J1"/>
    <mergeCell ref="B2:C2"/>
    <mergeCell ref="D2:H2"/>
    <mergeCell ref="B24:H25"/>
  </mergeCells>
  <conditionalFormatting sqref="G1:K1">
    <cfRule type="cellIs" dxfId="12" priority="1" operator="equal">
      <formula>0</formula>
    </cfRule>
  </conditionalFormatting>
  <printOptions horizontalCentered="1"/>
  <pageMargins left="0" right="0" top="0" bottom="0" header="0" footer="0"/>
  <pageSetup scale="91" orientation="portrait" r:id="rId1"/>
  <headerFooter>
    <oddFooter>&amp;LRevised on: 04.27.2021</oddFoot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BA63-FEE0-4CFF-A1C8-81819C5B7CA4}">
  <sheetPr>
    <pageSetUpPr fitToPage="1"/>
  </sheetPr>
  <dimension ref="A1:K51"/>
  <sheetViews>
    <sheetView showGridLines="0" showRowColHeaders="0" topLeftCell="A37" workbookViewId="0">
      <selection activeCell="B20" sqref="B20"/>
    </sheetView>
  </sheetViews>
  <sheetFormatPr defaultColWidth="9.33203125" defaultRowHeight="13.8"/>
  <cols>
    <col min="1" max="2" width="9.33203125" style="58"/>
    <col min="3" max="3" width="10.33203125" style="58" customWidth="1"/>
    <col min="4" max="4" width="17.109375" style="58" customWidth="1"/>
    <col min="5" max="5" width="8.6640625" style="58" customWidth="1"/>
    <col min="6" max="6" width="8.5546875" style="58" customWidth="1"/>
    <col min="7" max="7" width="8.33203125" style="58" customWidth="1"/>
    <col min="8" max="8" width="9.33203125" style="58"/>
    <col min="9" max="9" width="8" style="58" customWidth="1"/>
    <col min="10" max="10" width="7" style="58" customWidth="1"/>
    <col min="11" max="11" width="4.6640625" style="58" customWidth="1"/>
    <col min="12" max="16384" width="9.33203125" style="58"/>
  </cols>
  <sheetData>
    <row r="1" spans="1:11" ht="30" customHeight="1"/>
    <row r="2" spans="1:11">
      <c r="A2" s="634" t="s">
        <v>195</v>
      </c>
      <c r="B2" s="634"/>
      <c r="C2" s="634"/>
      <c r="D2" s="595"/>
      <c r="H2" s="647"/>
      <c r="I2" s="647"/>
    </row>
    <row r="3" spans="1:11" ht="18" customHeight="1">
      <c r="A3" s="196" t="s">
        <v>22</v>
      </c>
      <c r="B3" s="346"/>
      <c r="C3" s="346"/>
      <c r="D3" s="347" t="str">
        <f>IF('[2]Check Request'!B6=0,"",'[2]Check Request'!B6)</f>
        <v/>
      </c>
      <c r="E3" s="348"/>
      <c r="F3" s="347" t="str">
        <f>IF('[2]Check Request'!D6=0,"",'[2]Check Request'!D6)</f>
        <v/>
      </c>
      <c r="G3" s="349"/>
      <c r="H3" s="350" t="s">
        <v>117</v>
      </c>
      <c r="I3" s="349" t="str">
        <f>IF('[2]Check Request'!H6=0,"",'[2]Check Request'!H6)</f>
        <v/>
      </c>
    </row>
    <row r="4" spans="1:11" ht="15" customHeight="1">
      <c r="A4" s="631" t="s">
        <v>77</v>
      </c>
      <c r="B4" s="631"/>
      <c r="C4" s="631"/>
      <c r="D4" s="648" t="str">
        <f>IF('[2]Check Request'!B56=0,"",'[2]Check Request'!B56)</f>
        <v/>
      </c>
      <c r="E4" s="649"/>
      <c r="F4" s="649"/>
      <c r="G4" s="649"/>
      <c r="H4" s="649"/>
      <c r="I4" s="649"/>
    </row>
    <row r="5" spans="1:11" ht="15" customHeight="1">
      <c r="A5" s="631" t="s">
        <v>167</v>
      </c>
      <c r="B5" s="631"/>
      <c r="C5" s="196"/>
      <c r="D5" s="648" t="str">
        <f>IF('[2]Check Request'!B57=0,"",'[2]Check Request'!B57)</f>
        <v/>
      </c>
      <c r="E5" s="648"/>
      <c r="F5" s="648"/>
      <c r="G5" s="648"/>
      <c r="H5" s="648"/>
      <c r="I5" s="648"/>
    </row>
    <row r="6" spans="1:11" ht="15" customHeight="1">
      <c r="A6" s="631" t="s">
        <v>168</v>
      </c>
      <c r="B6" s="631"/>
      <c r="C6" s="196"/>
      <c r="D6" s="641" t="str">
        <f>IF('[2]Check Request'!B58=0,"",'[2]Check Request'!B58)</f>
        <v/>
      </c>
      <c r="E6" s="641"/>
      <c r="F6" s="641"/>
      <c r="G6" s="641"/>
      <c r="H6" s="641"/>
      <c r="I6" s="641"/>
    </row>
    <row r="7" spans="1:11" ht="4.5" customHeight="1">
      <c r="A7" s="196"/>
      <c r="B7" s="196"/>
      <c r="C7" s="196"/>
      <c r="D7" s="351"/>
      <c r="E7" s="351"/>
      <c r="F7" s="351"/>
      <c r="G7" s="351"/>
      <c r="H7" s="351"/>
      <c r="I7" s="351"/>
    </row>
    <row r="8" spans="1:11" ht="18" customHeight="1">
      <c r="A8" s="634" t="s">
        <v>202</v>
      </c>
      <c r="B8" s="635"/>
      <c r="C8" s="635"/>
      <c r="D8" s="635"/>
      <c r="E8" s="595"/>
      <c r="F8" s="595"/>
      <c r="G8" s="595"/>
      <c r="H8" s="595"/>
      <c r="I8" s="595"/>
    </row>
    <row r="9" spans="1:11" ht="17.25" customHeight="1">
      <c r="A9" s="637" t="s">
        <v>196</v>
      </c>
      <c r="B9" s="637"/>
      <c r="C9" s="642"/>
      <c r="D9" s="642"/>
      <c r="E9" s="643"/>
      <c r="F9" s="643"/>
      <c r="G9" s="643"/>
    </row>
    <row r="10" spans="1:11" ht="4.2" customHeight="1">
      <c r="E10" s="63"/>
      <c r="F10" s="63"/>
      <c r="G10" s="63"/>
    </row>
    <row r="11" spans="1:11" ht="14.25" customHeight="1">
      <c r="A11" s="631" t="s">
        <v>80</v>
      </c>
      <c r="B11" s="631"/>
      <c r="C11" s="631"/>
      <c r="D11" s="631"/>
      <c r="E11" s="643"/>
      <c r="F11" s="643"/>
      <c r="G11" s="643"/>
    </row>
    <row r="12" spans="1:11" ht="3" customHeight="1">
      <c r="E12" s="63"/>
      <c r="F12" s="63"/>
      <c r="G12" s="63"/>
    </row>
    <row r="13" spans="1:11" ht="14.25" customHeight="1">
      <c r="A13" s="631" t="s">
        <v>169</v>
      </c>
      <c r="B13" s="631"/>
      <c r="C13" s="631"/>
      <c r="D13" s="631"/>
      <c r="E13" s="643"/>
      <c r="F13" s="643"/>
      <c r="G13" s="643"/>
    </row>
    <row r="14" spans="1:11" ht="18" customHeight="1">
      <c r="A14" s="637" t="s">
        <v>197</v>
      </c>
      <c r="B14" s="637"/>
      <c r="C14" s="637"/>
      <c r="D14" s="637"/>
      <c r="E14" s="644"/>
      <c r="F14" s="645"/>
      <c r="G14" s="352"/>
      <c r="H14" s="646"/>
      <c r="I14" s="646"/>
      <c r="J14" s="646"/>
      <c r="K14" s="646"/>
    </row>
    <row r="15" spans="1:11" ht="18.75" customHeight="1">
      <c r="A15" s="637" t="s">
        <v>198</v>
      </c>
      <c r="B15" s="637"/>
      <c r="C15" s="637"/>
      <c r="D15" s="637"/>
      <c r="E15" s="638"/>
      <c r="F15" s="595"/>
      <c r="G15" s="595"/>
      <c r="H15" s="639"/>
      <c r="I15" s="639"/>
      <c r="J15" s="639"/>
      <c r="K15" s="639"/>
    </row>
    <row r="16" spans="1:11" ht="4.5" customHeight="1">
      <c r="A16" s="356"/>
      <c r="B16" s="356"/>
      <c r="C16" s="356"/>
      <c r="D16" s="356"/>
      <c r="E16" s="357"/>
      <c r="F16" s="355"/>
      <c r="G16" s="355"/>
      <c r="H16" s="358"/>
      <c r="I16" s="358"/>
      <c r="J16" s="358"/>
      <c r="K16" s="358"/>
    </row>
    <row r="17" spans="1:11" ht="18.75" customHeight="1">
      <c r="A17" s="637" t="s">
        <v>199</v>
      </c>
      <c r="B17" s="637"/>
      <c r="C17" s="637"/>
      <c r="D17" s="637"/>
      <c r="E17" s="638"/>
      <c r="F17" s="595"/>
      <c r="G17" s="595"/>
      <c r="H17" s="639"/>
      <c r="I17" s="639"/>
      <c r="J17" s="639"/>
      <c r="K17" s="639"/>
    </row>
    <row r="18" spans="1:11" ht="16.5" customHeight="1">
      <c r="A18" s="631" t="s">
        <v>200</v>
      </c>
      <c r="B18" s="595"/>
      <c r="C18" s="196"/>
      <c r="D18" s="196"/>
      <c r="E18" s="200"/>
      <c r="F18" s="196" t="s">
        <v>201</v>
      </c>
      <c r="G18" s="196"/>
      <c r="H18" s="63"/>
      <c r="I18" s="63"/>
      <c r="J18" s="63"/>
      <c r="K18" s="63"/>
    </row>
    <row r="19" spans="1:11" ht="18.600000000000001" customHeight="1">
      <c r="A19" s="359" t="s">
        <v>306</v>
      </c>
      <c r="B19" s="359"/>
      <c r="C19" s="359"/>
      <c r="E19" s="640"/>
      <c r="F19" s="640"/>
      <c r="G19" s="640"/>
      <c r="H19" s="63"/>
      <c r="I19" s="63"/>
      <c r="J19" s="63"/>
      <c r="K19" s="63"/>
    </row>
    <row r="20" spans="1:11" ht="4.5" customHeight="1">
      <c r="A20" s="359"/>
      <c r="B20" s="359"/>
      <c r="C20" s="359"/>
      <c r="E20" s="360"/>
      <c r="F20" s="360"/>
      <c r="G20" s="360"/>
      <c r="H20" s="63"/>
      <c r="I20" s="63"/>
      <c r="J20" s="63"/>
      <c r="K20" s="63"/>
    </row>
    <row r="21" spans="1:11">
      <c r="A21" s="634" t="s">
        <v>215</v>
      </c>
      <c r="B21" s="635"/>
      <c r="C21" s="635"/>
      <c r="D21" s="635"/>
      <c r="E21" s="595"/>
      <c r="F21" s="595"/>
      <c r="G21" s="595"/>
      <c r="H21" s="595"/>
      <c r="I21" s="595"/>
    </row>
    <row r="22" spans="1:11" ht="10.5" customHeight="1">
      <c r="A22" s="196"/>
      <c r="B22" s="196"/>
      <c r="C22" s="196"/>
    </row>
    <row r="23" spans="1:11" ht="8.25" customHeight="1"/>
    <row r="24" spans="1:11">
      <c r="A24" s="631"/>
      <c r="B24" s="631"/>
      <c r="C24" s="631"/>
    </row>
    <row r="25" spans="1:11" ht="4.5" customHeight="1"/>
    <row r="26" spans="1:11">
      <c r="A26" s="631"/>
      <c r="B26" s="631"/>
      <c r="C26" s="631"/>
    </row>
    <row r="27" spans="1:11" ht="4.5" customHeight="1"/>
    <row r="28" spans="1:11">
      <c r="A28" s="631"/>
      <c r="B28" s="631"/>
      <c r="C28" s="631"/>
    </row>
    <row r="29" spans="1:11" ht="4.5" customHeight="1"/>
    <row r="30" spans="1:11">
      <c r="A30" s="631"/>
      <c r="B30" s="631"/>
      <c r="C30" s="631"/>
      <c r="D30" s="57"/>
    </row>
    <row r="34" spans="1:11" ht="10.5" customHeight="1"/>
    <row r="35" spans="1:11" ht="10.5" customHeight="1"/>
    <row r="36" spans="1:11" ht="24.75" customHeight="1"/>
    <row r="37" spans="1:11" ht="112.95" customHeight="1"/>
    <row r="38" spans="1:11" ht="45" customHeight="1">
      <c r="A38" s="631" t="s">
        <v>79</v>
      </c>
      <c r="B38" s="631"/>
      <c r="C38" s="631"/>
      <c r="D38" s="636"/>
      <c r="E38" s="386"/>
      <c r="F38" s="386"/>
      <c r="G38" s="386"/>
      <c r="H38" s="386"/>
      <c r="I38" s="386"/>
      <c r="J38" s="353"/>
      <c r="K38" s="353"/>
    </row>
    <row r="39" spans="1:11" ht="18.75" customHeight="1">
      <c r="A39" s="631" t="s">
        <v>82</v>
      </c>
      <c r="B39" s="631"/>
      <c r="C39" s="631"/>
      <c r="D39" s="630"/>
      <c r="E39" s="388"/>
      <c r="F39" s="388"/>
      <c r="G39" s="388"/>
      <c r="H39" s="388"/>
      <c r="I39" s="388"/>
      <c r="J39" s="353"/>
      <c r="K39" s="353"/>
    </row>
    <row r="40" spans="1:11" ht="18.75" customHeight="1">
      <c r="A40" s="631" t="s">
        <v>83</v>
      </c>
      <c r="B40" s="631"/>
      <c r="C40" s="631"/>
      <c r="D40" s="630"/>
      <c r="E40" s="388"/>
      <c r="F40" s="388"/>
      <c r="G40" s="388"/>
    </row>
    <row r="41" spans="1:11" ht="19.5" customHeight="1">
      <c r="A41" s="196" t="s">
        <v>85</v>
      </c>
      <c r="B41" s="196"/>
      <c r="C41" s="196"/>
      <c r="D41" s="630"/>
      <c r="E41" s="388"/>
      <c r="F41" s="388"/>
      <c r="G41" s="388"/>
    </row>
    <row r="42" spans="1:11" ht="22.5" customHeight="1">
      <c r="A42" s="631" t="s">
        <v>81</v>
      </c>
      <c r="B42" s="631"/>
      <c r="C42" s="631"/>
      <c r="D42" s="345"/>
      <c r="E42" s="345"/>
      <c r="F42" s="345"/>
      <c r="G42" s="354" t="s">
        <v>78</v>
      </c>
      <c r="H42" s="345"/>
      <c r="I42" s="345"/>
    </row>
    <row r="43" spans="1:11" s="44" customFormat="1">
      <c r="A43" s="632" t="s">
        <v>207</v>
      </c>
      <c r="B43" s="632"/>
      <c r="C43" s="632"/>
      <c r="D43" s="632"/>
      <c r="E43" s="595"/>
      <c r="F43" s="595"/>
      <c r="G43" s="595"/>
      <c r="H43" s="595"/>
      <c r="I43" s="595"/>
    </row>
    <row r="44" spans="1:11" s="44" customFormat="1" ht="2.25" customHeight="1"/>
    <row r="45" spans="1:11" s="44" customFormat="1">
      <c r="A45" s="626" t="s">
        <v>203</v>
      </c>
      <c r="B45" s="626"/>
      <c r="C45" s="626"/>
      <c r="D45" s="627" t="str">
        <f>IF('[2]Check Request'!B61=0,"",'[2]Check Request'!B61)</f>
        <v/>
      </c>
      <c r="E45" s="628"/>
      <c r="F45" s="628"/>
      <c r="G45" s="628"/>
      <c r="H45" s="628"/>
      <c r="I45" s="628"/>
    </row>
    <row r="46" spans="1:11" s="44" customFormat="1" ht="4.5" customHeight="1"/>
    <row r="47" spans="1:11" s="44" customFormat="1">
      <c r="A47" s="626" t="s">
        <v>204</v>
      </c>
      <c r="B47" s="626"/>
      <c r="C47" s="626"/>
      <c r="D47" s="633"/>
      <c r="E47" s="386"/>
      <c r="F47" s="386"/>
      <c r="G47" s="386"/>
      <c r="H47" s="386"/>
      <c r="I47" s="386"/>
    </row>
    <row r="48" spans="1:11" s="44" customFormat="1" ht="4.5" customHeight="1"/>
    <row r="49" spans="1:9" s="44" customFormat="1">
      <c r="A49" s="626" t="s">
        <v>205</v>
      </c>
      <c r="B49" s="626"/>
      <c r="C49" s="626"/>
      <c r="D49" s="627" t="str">
        <f>IF('[2]Check Request'!B62=0,"",'[2]Check Request'!B62)</f>
        <v/>
      </c>
      <c r="E49" s="628"/>
      <c r="F49" s="628"/>
      <c r="G49" s="628"/>
      <c r="H49" s="628"/>
      <c r="I49" s="628"/>
    </row>
    <row r="50" spans="1:9" s="44" customFormat="1" ht="4.5" customHeight="1"/>
    <row r="51" spans="1:9" s="44" customFormat="1">
      <c r="A51" s="626" t="s">
        <v>206</v>
      </c>
      <c r="B51" s="626"/>
      <c r="C51" s="626"/>
      <c r="D51" s="629"/>
      <c r="E51" s="386"/>
      <c r="F51" s="386"/>
      <c r="G51" s="386"/>
      <c r="H51" s="386"/>
      <c r="I51" s="386"/>
    </row>
  </sheetData>
  <sheetProtection algorithmName="SHA-512" hashValue="Y7nK/gtTAsEnYmY1uQL63y1tkHFZusMAqoCD3wRJmAmtHqXJ4MeFmCkXaWHoBn3Wrm7KdZBUjLaC/ueqZH4seQ==" saltValue="VZIrn/NHMEEeN4eRtpzZAw==" spinCount="100000" sheet="1" objects="1" scenarios="1"/>
  <mergeCells count="48">
    <mergeCell ref="A2:D2"/>
    <mergeCell ref="H2:I2"/>
    <mergeCell ref="A4:C4"/>
    <mergeCell ref="D4:I4"/>
    <mergeCell ref="A5:B5"/>
    <mergeCell ref="D5:I5"/>
    <mergeCell ref="A15:D15"/>
    <mergeCell ref="E15:G15"/>
    <mergeCell ref="H15:K15"/>
    <mergeCell ref="A6:B6"/>
    <mergeCell ref="D6:I6"/>
    <mergeCell ref="A8:I8"/>
    <mergeCell ref="A9:D9"/>
    <mergeCell ref="E9:G9"/>
    <mergeCell ref="A11:D11"/>
    <mergeCell ref="E11:G11"/>
    <mergeCell ref="A13:D13"/>
    <mergeCell ref="E13:G13"/>
    <mergeCell ref="A14:D14"/>
    <mergeCell ref="E14:F14"/>
    <mergeCell ref="H14:K14"/>
    <mergeCell ref="A17:D17"/>
    <mergeCell ref="E17:G17"/>
    <mergeCell ref="H17:K17"/>
    <mergeCell ref="A18:B18"/>
    <mergeCell ref="E19:G19"/>
    <mergeCell ref="A40:C40"/>
    <mergeCell ref="D40:G40"/>
    <mergeCell ref="A21:I21"/>
    <mergeCell ref="A24:C24"/>
    <mergeCell ref="A26:C26"/>
    <mergeCell ref="A28:C28"/>
    <mergeCell ref="A30:C30"/>
    <mergeCell ref="A38:C38"/>
    <mergeCell ref="D38:I38"/>
    <mergeCell ref="A39:C39"/>
    <mergeCell ref="D39:I39"/>
    <mergeCell ref="A49:C49"/>
    <mergeCell ref="D49:I49"/>
    <mergeCell ref="A51:C51"/>
    <mergeCell ref="D51:I51"/>
    <mergeCell ref="D41:G41"/>
    <mergeCell ref="A42:C42"/>
    <mergeCell ref="A43:I43"/>
    <mergeCell ref="A45:C45"/>
    <mergeCell ref="D45:I45"/>
    <mergeCell ref="A47:C47"/>
    <mergeCell ref="D47:I47"/>
  </mergeCells>
  <conditionalFormatting sqref="H2:I2 H3">
    <cfRule type="cellIs" dxfId="3" priority="1" operator="equal">
      <formula>0</formula>
    </cfRule>
  </conditionalFormatting>
  <printOptions horizontalCentered="1"/>
  <pageMargins left="0" right="0" top="0" bottom="0" header="0" footer="0"/>
  <pageSetup orientation="portrait" r:id="rId1"/>
  <headerFooter>
    <oddFooter>&amp;LRevised on: 04.27.2021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4</xdr:col>
                    <xdr:colOff>0</xdr:colOff>
                    <xdr:row>13</xdr:row>
                    <xdr:rowOff>38100</xdr:rowOff>
                  </from>
                  <to>
                    <xdr:col>5</xdr:col>
                    <xdr:colOff>335280</xdr:colOff>
                    <xdr:row>16</xdr:row>
                    <xdr:rowOff>38100</xdr:rowOff>
                  </to>
                </anchor>
              </controlPr>
            </control>
          </mc:Choice>
        </mc:AlternateContent>
        <mc:AlternateContent xmlns:mc="http://schemas.openxmlformats.org/markup-compatibility/2006">
          <mc:Choice Requires="x14">
            <control shapeId="23554" r:id="rId6" name="Check Box 2">
              <controlPr defaultSize="0" autoFill="0" autoLine="0" autoPict="0">
                <anchor moveWithCells="1">
                  <from>
                    <xdr:col>4</xdr:col>
                    <xdr:colOff>0</xdr:colOff>
                    <xdr:row>16</xdr:row>
                    <xdr:rowOff>22860</xdr:rowOff>
                  </from>
                  <to>
                    <xdr:col>5</xdr:col>
                    <xdr:colOff>304800</xdr:colOff>
                    <xdr:row>17</xdr:row>
                    <xdr:rowOff>83820</xdr:rowOff>
                  </to>
                </anchor>
              </controlPr>
            </control>
          </mc:Choice>
        </mc:AlternateContent>
        <mc:AlternateContent xmlns:mc="http://schemas.openxmlformats.org/markup-compatibility/2006">
          <mc:Choice Requires="x14">
            <control shapeId="23555" r:id="rId7" name="Check Box 3">
              <controlPr defaultSize="0" autoFill="0" autoLine="0" autoPict="0">
                <anchor moveWithCells="1">
                  <from>
                    <xdr:col>4</xdr:col>
                    <xdr:colOff>0</xdr:colOff>
                    <xdr:row>14</xdr:row>
                    <xdr:rowOff>30480</xdr:rowOff>
                  </from>
                  <to>
                    <xdr:col>5</xdr:col>
                    <xdr:colOff>289560</xdr:colOff>
                    <xdr:row>17</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M81"/>
  <sheetViews>
    <sheetView showGridLines="0" showRowColHeaders="0" zoomScaleNormal="100" workbookViewId="0">
      <selection activeCell="B20" sqref="B20"/>
    </sheetView>
  </sheetViews>
  <sheetFormatPr defaultColWidth="9.33203125" defaultRowHeight="13.8"/>
  <cols>
    <col min="1" max="1" width="12.109375" style="58" customWidth="1"/>
    <col min="2" max="8" width="9.33203125" style="58"/>
    <col min="9" max="9" width="16.33203125" style="58" customWidth="1"/>
    <col min="10" max="10" width="4.109375" style="58" customWidth="1"/>
    <col min="11" max="11" width="1.6640625" style="58" customWidth="1"/>
    <col min="12" max="12" width="4.109375" style="58" bestFit="1" customWidth="1"/>
    <col min="13" max="13" width="3.88671875" style="58" bestFit="1" customWidth="1"/>
    <col min="14" max="16384" width="9.33203125" style="58"/>
  </cols>
  <sheetData>
    <row r="1" spans="1:13" ht="18" customHeight="1">
      <c r="B1" s="218" t="s">
        <v>22</v>
      </c>
      <c r="C1" s="227" t="str">
        <f>IF('Check Request'!$B$6=0,"",'Check Request'!$B$6)</f>
        <v/>
      </c>
      <c r="D1" s="226" t="str">
        <f>IF('Check Request'!$D$6=0,"",('Check Request'!$D$6))</f>
        <v/>
      </c>
      <c r="E1" s="651"/>
      <c r="F1" s="652"/>
      <c r="G1" s="219"/>
    </row>
    <row r="2" spans="1:13" ht="20.25" customHeight="1">
      <c r="B2" s="218" t="s">
        <v>229</v>
      </c>
      <c r="C2" s="653" t="str">
        <f>IF('Check Request'!$H$6=0,"",'Check Request'!$H$6)</f>
        <v/>
      </c>
      <c r="D2" s="654"/>
      <c r="E2" s="654"/>
      <c r="F2" s="654"/>
      <c r="G2" s="654"/>
    </row>
    <row r="3" spans="1:13" ht="20.25" customHeight="1">
      <c r="B3" s="218" t="s">
        <v>45</v>
      </c>
      <c r="C3" s="655" t="str">
        <f>IF('Check Request'!$B$62=0,"",'Check Request'!$B$62)</f>
        <v/>
      </c>
      <c r="D3" s="655"/>
      <c r="E3" s="655"/>
      <c r="F3" s="655"/>
      <c r="G3" s="655"/>
    </row>
    <row r="4" spans="1:13" ht="10.5" customHeight="1">
      <c r="J4" s="220" t="s">
        <v>230</v>
      </c>
      <c r="K4" s="220"/>
      <c r="L4" s="220" t="s">
        <v>231</v>
      </c>
    </row>
    <row r="5" spans="1:13" ht="15.75" customHeight="1">
      <c r="A5" s="221">
        <v>1</v>
      </c>
      <c r="B5" s="58" t="s">
        <v>232</v>
      </c>
      <c r="C5" s="207"/>
      <c r="D5" s="207"/>
      <c r="E5" s="207"/>
      <c r="F5" s="207"/>
      <c r="G5" s="207"/>
      <c r="J5" s="222"/>
      <c r="K5" s="156"/>
      <c r="L5" s="222"/>
      <c r="M5" s="221">
        <v>1</v>
      </c>
    </row>
    <row r="6" spans="1:13" ht="5.25" customHeight="1">
      <c r="A6" s="223"/>
      <c r="J6" s="156"/>
      <c r="K6" s="156"/>
      <c r="L6" s="156"/>
      <c r="M6" s="223"/>
    </row>
    <row r="7" spans="1:13" ht="18" customHeight="1">
      <c r="A7" s="221">
        <v>2</v>
      </c>
      <c r="B7" s="58" t="s">
        <v>233</v>
      </c>
      <c r="J7" s="222"/>
      <c r="K7" s="156"/>
      <c r="L7" s="222"/>
      <c r="M7" s="223">
        <v>2</v>
      </c>
    </row>
    <row r="8" spans="1:13" ht="5.25" customHeight="1">
      <c r="A8" s="223"/>
      <c r="J8" s="156"/>
      <c r="K8" s="156"/>
      <c r="L8" s="156"/>
      <c r="M8" s="223"/>
    </row>
    <row r="9" spans="1:13" ht="18" customHeight="1">
      <c r="A9" s="221">
        <v>3</v>
      </c>
      <c r="B9" s="58" t="s">
        <v>234</v>
      </c>
      <c r="J9" s="222"/>
      <c r="K9" s="156"/>
      <c r="L9" s="222"/>
      <c r="M9" s="223">
        <v>3</v>
      </c>
    </row>
    <row r="10" spans="1:13" ht="5.25" customHeight="1">
      <c r="A10" s="223"/>
      <c r="J10" s="156"/>
      <c r="K10" s="156"/>
      <c r="L10" s="156"/>
      <c r="M10" s="223"/>
    </row>
    <row r="11" spans="1:13" ht="18" customHeight="1">
      <c r="A11" s="221">
        <v>4</v>
      </c>
      <c r="B11" s="58" t="s">
        <v>235</v>
      </c>
      <c r="J11" s="222"/>
      <c r="K11" s="156"/>
      <c r="L11" s="222"/>
      <c r="M11" s="223">
        <v>4</v>
      </c>
    </row>
    <row r="12" spans="1:13" ht="5.25" customHeight="1">
      <c r="A12" s="223"/>
      <c r="J12" s="156"/>
      <c r="K12" s="156"/>
      <c r="L12" s="156"/>
      <c r="M12" s="223"/>
    </row>
    <row r="13" spans="1:13" ht="18" customHeight="1">
      <c r="A13" s="221">
        <v>5</v>
      </c>
      <c r="B13" s="58" t="s">
        <v>236</v>
      </c>
      <c r="J13" s="222"/>
      <c r="K13" s="156"/>
      <c r="L13" s="222"/>
      <c r="M13" s="221">
        <v>5</v>
      </c>
    </row>
    <row r="14" spans="1:13" ht="5.25" customHeight="1">
      <c r="A14" s="223"/>
      <c r="J14" s="156"/>
      <c r="K14" s="156"/>
      <c r="L14" s="156"/>
      <c r="M14" s="223"/>
    </row>
    <row r="15" spans="1:13" ht="18" customHeight="1">
      <c r="A15" s="221">
        <v>6</v>
      </c>
      <c r="B15" s="58" t="s">
        <v>237</v>
      </c>
      <c r="J15" s="222"/>
      <c r="K15" s="156"/>
      <c r="L15" s="222"/>
      <c r="M15" s="221">
        <v>6</v>
      </c>
    </row>
    <row r="16" spans="1:13" ht="5.25" customHeight="1">
      <c r="A16" s="223"/>
      <c r="J16" s="156"/>
      <c r="K16" s="156"/>
      <c r="L16" s="156"/>
      <c r="M16" s="223"/>
    </row>
    <row r="17" spans="1:13" ht="18" customHeight="1">
      <c r="A17" s="221">
        <v>7</v>
      </c>
      <c r="B17" s="58" t="s">
        <v>238</v>
      </c>
      <c r="J17" s="222"/>
      <c r="K17" s="156"/>
      <c r="L17" s="222"/>
      <c r="M17" s="221">
        <v>7</v>
      </c>
    </row>
    <row r="18" spans="1:13" ht="18" customHeight="1">
      <c r="A18" s="223"/>
      <c r="B18" s="58" t="s">
        <v>239</v>
      </c>
      <c r="C18" s="207"/>
      <c r="D18" s="207"/>
      <c r="E18" s="207"/>
      <c r="F18" s="207"/>
      <c r="G18" s="207"/>
      <c r="J18" s="157"/>
      <c r="K18" s="157"/>
      <c r="L18" s="157"/>
      <c r="M18" s="223"/>
    </row>
    <row r="19" spans="1:13" ht="5.25" customHeight="1">
      <c r="A19" s="223"/>
      <c r="J19" s="156"/>
      <c r="K19" s="156"/>
      <c r="L19" s="156"/>
      <c r="M19" s="223"/>
    </row>
    <row r="20" spans="1:13" ht="18" customHeight="1">
      <c r="A20" s="221">
        <v>8</v>
      </c>
      <c r="B20" s="58" t="s">
        <v>240</v>
      </c>
      <c r="J20" s="222"/>
      <c r="K20" s="156"/>
      <c r="L20" s="222"/>
      <c r="M20" s="221">
        <v>8</v>
      </c>
    </row>
    <row r="21" spans="1:13" ht="5.25" customHeight="1">
      <c r="A21" s="223"/>
      <c r="J21" s="156"/>
      <c r="K21" s="156"/>
      <c r="L21" s="156"/>
      <c r="M21" s="223"/>
    </row>
    <row r="22" spans="1:13" ht="18" customHeight="1">
      <c r="A22" s="221">
        <v>9</v>
      </c>
      <c r="B22" s="58" t="s">
        <v>241</v>
      </c>
      <c r="J22" s="222"/>
      <c r="K22" s="156"/>
      <c r="L22" s="222"/>
      <c r="M22" s="221">
        <v>9</v>
      </c>
    </row>
    <row r="23" spans="1:13" ht="5.25" customHeight="1">
      <c r="A23" s="223"/>
      <c r="J23" s="156"/>
      <c r="K23" s="156"/>
      <c r="L23" s="156"/>
      <c r="M23" s="223"/>
    </row>
    <row r="24" spans="1:13" ht="18" customHeight="1">
      <c r="A24" s="221">
        <v>10</v>
      </c>
      <c r="B24" s="58" t="s">
        <v>242</v>
      </c>
      <c r="J24" s="222"/>
      <c r="K24" s="156"/>
      <c r="L24" s="222"/>
      <c r="M24" s="221">
        <v>10</v>
      </c>
    </row>
    <row r="25" spans="1:13" ht="5.25" customHeight="1">
      <c r="A25" s="223"/>
      <c r="J25" s="156"/>
      <c r="K25" s="156"/>
      <c r="L25" s="156"/>
      <c r="M25" s="223"/>
    </row>
    <row r="26" spans="1:13" ht="18" customHeight="1">
      <c r="A26" s="221">
        <v>11</v>
      </c>
      <c r="B26" s="58" t="s">
        <v>243</v>
      </c>
      <c r="C26" s="207"/>
      <c r="D26" s="207"/>
      <c r="E26" s="207"/>
      <c r="F26" s="207"/>
      <c r="G26" s="207"/>
      <c r="J26" s="222"/>
      <c r="K26" s="156"/>
      <c r="L26" s="222"/>
      <c r="M26" s="221">
        <v>11</v>
      </c>
    </row>
    <row r="27" spans="1:13" ht="5.25" customHeight="1">
      <c r="A27" s="223"/>
      <c r="J27" s="156"/>
      <c r="K27" s="156"/>
      <c r="L27" s="156"/>
      <c r="M27" s="223"/>
    </row>
    <row r="28" spans="1:13" ht="18" customHeight="1">
      <c r="A28" s="221">
        <v>12</v>
      </c>
      <c r="B28" s="58" t="s">
        <v>244</v>
      </c>
      <c r="C28" s="207"/>
      <c r="D28" s="207"/>
      <c r="E28" s="207"/>
      <c r="F28" s="207"/>
      <c r="G28" s="207"/>
      <c r="J28" s="222"/>
      <c r="K28" s="156"/>
      <c r="L28" s="222"/>
      <c r="M28" s="221">
        <v>12</v>
      </c>
    </row>
    <row r="29" spans="1:13" ht="18" customHeight="1">
      <c r="A29" s="223"/>
      <c r="B29" s="58" t="s">
        <v>245</v>
      </c>
      <c r="C29" s="207"/>
      <c r="D29" s="207"/>
      <c r="E29" s="207"/>
      <c r="F29" s="207"/>
      <c r="G29" s="207"/>
      <c r="J29" s="222"/>
      <c r="K29" s="156"/>
      <c r="L29" s="222"/>
      <c r="M29" s="223"/>
    </row>
    <row r="30" spans="1:13" ht="5.25" customHeight="1">
      <c r="A30" s="223"/>
      <c r="J30" s="156"/>
      <c r="K30" s="156"/>
      <c r="L30" s="156"/>
      <c r="M30" s="223"/>
    </row>
    <row r="31" spans="1:13" ht="18" customHeight="1">
      <c r="A31" s="221">
        <v>13</v>
      </c>
      <c r="B31" s="58" t="s">
        <v>246</v>
      </c>
      <c r="J31" s="222"/>
      <c r="K31" s="156"/>
      <c r="L31" s="222"/>
      <c r="M31" s="221">
        <v>13</v>
      </c>
    </row>
    <row r="32" spans="1:13" ht="5.25" customHeight="1">
      <c r="A32" s="223"/>
      <c r="J32" s="156"/>
      <c r="K32" s="156"/>
      <c r="L32" s="156"/>
      <c r="M32" s="223"/>
    </row>
    <row r="33" spans="1:13" ht="18" customHeight="1">
      <c r="A33" s="221">
        <v>14</v>
      </c>
      <c r="B33" s="58" t="s">
        <v>247</v>
      </c>
      <c r="J33" s="222"/>
      <c r="K33" s="156"/>
      <c r="L33" s="222"/>
      <c r="M33" s="221">
        <v>14</v>
      </c>
    </row>
    <row r="34" spans="1:13" ht="5.25" customHeight="1">
      <c r="A34" s="223"/>
      <c r="J34" s="156"/>
      <c r="K34" s="156"/>
      <c r="L34" s="156"/>
      <c r="M34" s="223"/>
    </row>
    <row r="35" spans="1:13" ht="18" customHeight="1">
      <c r="A35" s="221">
        <v>15</v>
      </c>
      <c r="B35" s="58" t="s">
        <v>248</v>
      </c>
      <c r="J35" s="222"/>
      <c r="K35" s="156"/>
      <c r="L35" s="222"/>
      <c r="M35" s="221">
        <v>15</v>
      </c>
    </row>
    <row r="36" spans="1:13" ht="5.25" customHeight="1">
      <c r="A36" s="223"/>
      <c r="J36" s="156"/>
      <c r="K36" s="156"/>
      <c r="L36" s="156"/>
      <c r="M36" s="223"/>
    </row>
    <row r="37" spans="1:13" ht="18" customHeight="1">
      <c r="A37" s="221">
        <v>16</v>
      </c>
      <c r="B37" s="58" t="s">
        <v>249</v>
      </c>
      <c r="J37" s="222"/>
      <c r="K37" s="156"/>
      <c r="L37" s="222"/>
      <c r="M37" s="221">
        <v>16</v>
      </c>
    </row>
    <row r="38" spans="1:13" ht="18" customHeight="1">
      <c r="A38" s="221"/>
      <c r="B38" s="224" t="s">
        <v>250</v>
      </c>
      <c r="J38" s="222"/>
      <c r="K38" s="156"/>
      <c r="L38" s="222"/>
      <c r="M38" s="221"/>
    </row>
    <row r="39" spans="1:13" ht="5.25" customHeight="1">
      <c r="A39" s="223"/>
      <c r="J39" s="156"/>
      <c r="K39" s="156"/>
      <c r="L39" s="156"/>
      <c r="M39" s="223"/>
    </row>
    <row r="40" spans="1:13" ht="18" customHeight="1">
      <c r="A40" s="221">
        <v>17</v>
      </c>
      <c r="B40" s="58" t="s">
        <v>251</v>
      </c>
      <c r="C40" s="207"/>
      <c r="D40" s="207"/>
      <c r="E40" s="207"/>
      <c r="F40" s="207"/>
      <c r="G40" s="207"/>
      <c r="J40" s="222"/>
      <c r="K40" s="156"/>
      <c r="L40" s="222"/>
      <c r="M40" s="221">
        <v>17</v>
      </c>
    </row>
    <row r="41" spans="1:13" ht="5.25" customHeight="1">
      <c r="A41" s="223"/>
      <c r="C41" s="207"/>
      <c r="D41" s="207"/>
      <c r="E41" s="207"/>
      <c r="F41" s="207"/>
      <c r="G41" s="207"/>
      <c r="J41" s="156"/>
      <c r="K41" s="156"/>
      <c r="L41" s="156"/>
      <c r="M41" s="223"/>
    </row>
    <row r="42" spans="1:13" ht="18" customHeight="1">
      <c r="A42" s="221">
        <v>18</v>
      </c>
      <c r="B42" s="58" t="s">
        <v>252</v>
      </c>
      <c r="J42" s="222"/>
      <c r="K42" s="156"/>
      <c r="L42" s="222"/>
      <c r="M42" s="221">
        <v>18</v>
      </c>
    </row>
    <row r="43" spans="1:13" ht="5.25" customHeight="1">
      <c r="A43" s="223"/>
      <c r="C43" s="207"/>
      <c r="D43" s="207"/>
      <c r="E43" s="207"/>
      <c r="F43" s="207"/>
      <c r="G43" s="207"/>
      <c r="J43" s="156"/>
      <c r="K43" s="156"/>
      <c r="L43" s="156"/>
      <c r="M43" s="223"/>
    </row>
    <row r="44" spans="1:13" ht="15" customHeight="1">
      <c r="A44" s="221">
        <v>19</v>
      </c>
      <c r="B44" s="58" t="s">
        <v>253</v>
      </c>
      <c r="C44" s="207"/>
      <c r="D44" s="207"/>
      <c r="E44" s="207"/>
      <c r="F44" s="207"/>
      <c r="G44" s="207"/>
      <c r="J44" s="222"/>
      <c r="K44" s="156"/>
      <c r="L44" s="222"/>
      <c r="M44" s="221">
        <v>19</v>
      </c>
    </row>
    <row r="45" spans="1:13" ht="5.25" customHeight="1">
      <c r="A45" s="223"/>
      <c r="C45" s="207"/>
      <c r="D45" s="207"/>
      <c r="E45" s="207"/>
      <c r="F45" s="207"/>
      <c r="G45" s="207"/>
      <c r="J45" s="156"/>
      <c r="K45" s="156"/>
      <c r="L45" s="156"/>
      <c r="M45" s="223"/>
    </row>
    <row r="46" spans="1:13" ht="16.5" customHeight="1">
      <c r="A46" s="221">
        <v>20</v>
      </c>
      <c r="B46" s="58" t="s">
        <v>254</v>
      </c>
      <c r="C46" s="207"/>
      <c r="D46" s="207"/>
      <c r="E46" s="207"/>
      <c r="F46" s="207"/>
      <c r="G46" s="207"/>
      <c r="J46" s="222"/>
      <c r="K46" s="156"/>
      <c r="L46" s="222"/>
      <c r="M46" s="221">
        <v>20</v>
      </c>
    </row>
    <row r="47" spans="1:13" ht="5.25" customHeight="1">
      <c r="A47" s="223"/>
      <c r="C47" s="207"/>
      <c r="D47" s="207"/>
      <c r="E47" s="207"/>
      <c r="F47" s="207"/>
      <c r="G47" s="207"/>
      <c r="J47" s="156"/>
      <c r="K47" s="156"/>
      <c r="L47" s="156"/>
      <c r="M47" s="223"/>
    </row>
    <row r="48" spans="1:13" ht="15" customHeight="1">
      <c r="A48" s="221">
        <v>21</v>
      </c>
      <c r="B48" s="58" t="s">
        <v>255</v>
      </c>
      <c r="C48" s="207"/>
      <c r="D48" s="207"/>
      <c r="E48" s="207"/>
      <c r="F48" s="207"/>
      <c r="G48" s="207"/>
      <c r="J48" s="222"/>
      <c r="K48" s="156"/>
      <c r="L48" s="222"/>
      <c r="M48" s="221">
        <v>21</v>
      </c>
    </row>
    <row r="49" spans="1:13" ht="18" customHeight="1">
      <c r="A49" s="221"/>
      <c r="B49" s="58" t="s">
        <v>256</v>
      </c>
      <c r="C49" s="207"/>
      <c r="D49" s="207"/>
      <c r="E49" s="207"/>
      <c r="F49" s="207"/>
      <c r="G49" s="207"/>
      <c r="J49" s="157"/>
      <c r="K49" s="156"/>
      <c r="L49" s="157"/>
      <c r="M49" s="221"/>
    </row>
    <row r="50" spans="1:13" ht="3" customHeight="1">
      <c r="A50" s="223"/>
      <c r="C50" s="207"/>
      <c r="D50" s="207"/>
      <c r="E50" s="207"/>
      <c r="F50" s="207"/>
      <c r="G50" s="207"/>
      <c r="J50" s="156"/>
      <c r="K50" s="156"/>
      <c r="L50" s="156"/>
      <c r="M50" s="223"/>
    </row>
    <row r="51" spans="1:13" ht="13.5" customHeight="1">
      <c r="A51" s="221">
        <v>22</v>
      </c>
      <c r="B51" s="58" t="s">
        <v>257</v>
      </c>
      <c r="C51" s="207"/>
      <c r="D51" s="207"/>
      <c r="E51" s="207"/>
      <c r="F51" s="207"/>
      <c r="G51" s="207"/>
      <c r="J51" s="222"/>
      <c r="K51" s="156"/>
      <c r="L51" s="222"/>
      <c r="M51" s="221">
        <v>22</v>
      </c>
    </row>
    <row r="52" spans="1:13" ht="5.25" customHeight="1">
      <c r="C52" s="207"/>
      <c r="D52" s="207"/>
      <c r="E52" s="207"/>
      <c r="F52" s="207"/>
      <c r="G52" s="207"/>
      <c r="J52" s="156"/>
      <c r="K52" s="156"/>
      <c r="L52" s="156"/>
    </row>
    <row r="53" spans="1:13" ht="14.25" customHeight="1">
      <c r="A53" s="221">
        <v>23</v>
      </c>
      <c r="B53" s="58" t="s">
        <v>258</v>
      </c>
      <c r="C53" s="207"/>
      <c r="D53" s="207"/>
      <c r="E53" s="207"/>
      <c r="F53" s="207"/>
      <c r="G53" s="207"/>
      <c r="J53" s="222"/>
      <c r="K53" s="156"/>
      <c r="L53" s="222"/>
      <c r="M53" s="221">
        <v>23</v>
      </c>
    </row>
    <row r="54" spans="1:13" ht="7.5" customHeight="1">
      <c r="C54" s="207"/>
      <c r="D54" s="207"/>
      <c r="E54" s="207"/>
      <c r="F54" s="207"/>
      <c r="G54" s="207"/>
      <c r="J54" s="156"/>
      <c r="K54" s="156"/>
      <c r="L54" s="156"/>
    </row>
    <row r="55" spans="1:13" ht="12" customHeight="1">
      <c r="B55" s="225" t="s">
        <v>259</v>
      </c>
    </row>
    <row r="56" spans="1:13" ht="18.75" customHeight="1">
      <c r="B56" s="650"/>
      <c r="C56" s="650"/>
      <c r="D56" s="650"/>
      <c r="E56" s="650"/>
      <c r="F56" s="650"/>
      <c r="H56" s="650"/>
      <c r="I56" s="650"/>
      <c r="J56" s="650"/>
    </row>
    <row r="57" spans="1:13" ht="14.25" customHeight="1">
      <c r="B57" s="58" t="s">
        <v>260</v>
      </c>
      <c r="H57" s="58" t="s">
        <v>78</v>
      </c>
    </row>
    <row r="58" spans="1:13" ht="14.25" customHeight="1">
      <c r="B58" s="650"/>
      <c r="C58" s="650"/>
      <c r="D58" s="650"/>
      <c r="E58" s="650"/>
      <c r="F58" s="650"/>
      <c r="H58" s="650"/>
      <c r="I58" s="650"/>
      <c r="J58" s="650"/>
    </row>
    <row r="59" spans="1:13" ht="14.25" customHeight="1">
      <c r="B59" s="58" t="s">
        <v>261</v>
      </c>
      <c r="H59" s="58" t="s">
        <v>78</v>
      </c>
    </row>
    <row r="60" spans="1:13" ht="14.25" customHeight="1"/>
    <row r="61" spans="1:13" ht="14.25" customHeight="1"/>
    <row r="62" spans="1:13" ht="14.25" customHeight="1"/>
    <row r="63" spans="1:13" ht="14.25" customHeight="1"/>
    <row r="64" spans="1:13"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sheetData>
  <sheetProtection algorithmName="SHA-512" hashValue="7E3D0Vvjnlk/voZ4hXO9zi5gg5OQAEG8ebXgCpGqCjqy5vrSE2LAFgRyyRAagUBGj+XlN1MsJB1RLTRYgcG8zw==" saltValue="lRJma1mNGMgK1Yqe0axU2A==" spinCount="100000" sheet="1" objects="1" scenarios="1" selectLockedCells="1"/>
  <mergeCells count="7">
    <mergeCell ref="B58:F58"/>
    <mergeCell ref="H58:J58"/>
    <mergeCell ref="E1:F1"/>
    <mergeCell ref="C2:G2"/>
    <mergeCell ref="C3:G3"/>
    <mergeCell ref="B56:F56"/>
    <mergeCell ref="H56:J56"/>
  </mergeCells>
  <conditionalFormatting sqref="C2:G2">
    <cfRule type="cellIs" dxfId="2" priority="2" operator="equal">
      <formula>0</formula>
    </cfRule>
  </conditionalFormatting>
  <conditionalFormatting sqref="C3:G3">
    <cfRule type="cellIs" dxfId="1" priority="1" operator="equal">
      <formula>0</formula>
    </cfRule>
  </conditionalFormatting>
  <printOptions horizontalCentered="1"/>
  <pageMargins left="0" right="0" top="0" bottom="0" header="0" footer="0"/>
  <pageSetup orientation="portrait" r:id="rId1"/>
  <headerFooter>
    <oddFooter>&amp;LRevised on: 04.27.2021</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L22"/>
  <sheetViews>
    <sheetView showGridLines="0" showRowColHeaders="0" zoomScale="90" zoomScaleNormal="90" workbookViewId="0">
      <selection activeCell="B20" sqref="B20"/>
    </sheetView>
  </sheetViews>
  <sheetFormatPr defaultColWidth="9.33203125" defaultRowHeight="15"/>
  <cols>
    <col min="1" max="1" width="7.6640625" style="47" customWidth="1"/>
    <col min="2" max="8" width="9.33203125" style="47"/>
    <col min="9" max="9" width="9.6640625" style="47" customWidth="1"/>
    <col min="10" max="10" width="14.33203125" style="47" customWidth="1"/>
    <col min="11" max="16384" width="9.33203125" style="47"/>
  </cols>
  <sheetData>
    <row r="1" spans="1:12" ht="15.6" thickBot="1">
      <c r="A1" s="46"/>
    </row>
    <row r="2" spans="1:12" ht="15.6" thickBot="1">
      <c r="A2" s="47" t="s">
        <v>22</v>
      </c>
      <c r="C2" s="660">
        <f>'Check Request'!$B$6</f>
        <v>0</v>
      </c>
      <c r="D2" s="661"/>
      <c r="E2" s="660">
        <f>'Check Request'!$D$6</f>
        <v>0</v>
      </c>
      <c r="F2" s="661"/>
      <c r="G2" s="48"/>
    </row>
    <row r="3" spans="1:12" ht="15.6" thickBot="1">
      <c r="C3" s="662"/>
      <c r="D3" s="662"/>
      <c r="E3" s="662"/>
      <c r="F3" s="662"/>
    </row>
    <row r="4" spans="1:12" ht="15.6" thickBot="1">
      <c r="A4" s="47" t="s">
        <v>14</v>
      </c>
      <c r="B4" s="660">
        <f>'Check Request'!H6</f>
        <v>0</v>
      </c>
      <c r="C4" s="661"/>
    </row>
    <row r="6" spans="1:12" ht="108" customHeight="1">
      <c r="A6" s="666" t="s">
        <v>272</v>
      </c>
      <c r="B6" s="667"/>
      <c r="C6" s="667"/>
      <c r="D6" s="667"/>
      <c r="E6" s="667"/>
      <c r="F6" s="667"/>
      <c r="G6" s="667"/>
      <c r="H6" s="667"/>
      <c r="I6" s="667"/>
      <c r="J6" s="667"/>
    </row>
    <row r="8" spans="1:12" ht="76.5" customHeight="1">
      <c r="A8" s="664" t="s">
        <v>273</v>
      </c>
      <c r="B8" s="665"/>
      <c r="C8" s="665"/>
      <c r="D8" s="665"/>
      <c r="E8" s="665"/>
      <c r="F8" s="665"/>
      <c r="G8" s="665"/>
      <c r="H8" s="665"/>
      <c r="I8" s="665"/>
      <c r="J8" s="665"/>
    </row>
    <row r="10" spans="1:12" ht="18.75" customHeight="1">
      <c r="A10" s="663" t="s">
        <v>181</v>
      </c>
      <c r="B10" s="663"/>
      <c r="C10" s="663"/>
      <c r="D10" s="663"/>
      <c r="E10" s="663"/>
      <c r="F10" s="663"/>
      <c r="G10" s="663"/>
      <c r="H10" s="663"/>
      <c r="I10" s="663"/>
      <c r="J10" s="663"/>
    </row>
    <row r="11" spans="1:12" ht="18.75" customHeight="1">
      <c r="A11" s="72"/>
      <c r="B11" s="72"/>
      <c r="C11" s="72"/>
      <c r="D11" s="72"/>
      <c r="E11" s="72"/>
      <c r="F11" s="72"/>
      <c r="G11" s="72"/>
      <c r="H11" s="72"/>
      <c r="I11" s="72"/>
      <c r="J11" s="72"/>
    </row>
    <row r="12" spans="1:12">
      <c r="A12" s="657" t="s">
        <v>211</v>
      </c>
      <c r="B12" s="657"/>
      <c r="C12" s="658"/>
      <c r="D12" s="658"/>
      <c r="E12" s="658"/>
      <c r="F12" s="658"/>
      <c r="G12" s="658"/>
      <c r="H12" s="658"/>
      <c r="I12" s="658"/>
      <c r="J12" s="658"/>
      <c r="K12" s="659"/>
      <c r="L12" s="659"/>
    </row>
    <row r="13" spans="1:12">
      <c r="A13" s="395" t="s">
        <v>180</v>
      </c>
      <c r="B13" s="395"/>
      <c r="C13" s="395"/>
      <c r="D13" s="395"/>
      <c r="E13" s="395"/>
      <c r="F13" s="395"/>
      <c r="G13" s="395"/>
      <c r="H13" s="395"/>
      <c r="I13" s="395"/>
      <c r="J13" s="395"/>
    </row>
    <row r="14" spans="1:12">
      <c r="A14" s="49"/>
      <c r="B14" s="49"/>
      <c r="C14" s="49"/>
      <c r="D14" s="49"/>
      <c r="E14" s="49"/>
      <c r="F14" s="49"/>
      <c r="G14" s="49"/>
      <c r="H14" s="49"/>
      <c r="I14" s="49"/>
      <c r="J14" s="49"/>
    </row>
    <row r="15" spans="1:12">
      <c r="A15" s="657" t="s">
        <v>212</v>
      </c>
      <c r="B15" s="657"/>
      <c r="C15" s="658"/>
      <c r="D15" s="658"/>
      <c r="E15" s="658"/>
      <c r="F15" s="658"/>
      <c r="G15" s="658"/>
      <c r="H15" s="658"/>
      <c r="I15" s="658"/>
      <c r="J15" s="658"/>
      <c r="K15" s="659"/>
      <c r="L15" s="659"/>
    </row>
    <row r="16" spans="1:12">
      <c r="A16" s="656" t="s">
        <v>208</v>
      </c>
      <c r="B16" s="656"/>
      <c r="C16" s="656"/>
      <c r="D16" s="656"/>
      <c r="E16" s="656"/>
      <c r="F16" s="656"/>
      <c r="G16" s="656"/>
      <c r="H16" s="656"/>
      <c r="I16" s="656"/>
      <c r="J16" s="656"/>
    </row>
    <row r="18" spans="1:12">
      <c r="A18" s="657" t="s">
        <v>213</v>
      </c>
      <c r="B18" s="657"/>
      <c r="C18" s="658"/>
      <c r="D18" s="658"/>
      <c r="E18" s="658"/>
      <c r="F18" s="658"/>
      <c r="G18" s="658"/>
      <c r="H18" s="658"/>
      <c r="I18" s="658"/>
      <c r="J18" s="658"/>
      <c r="K18" s="659"/>
      <c r="L18" s="659"/>
    </row>
    <row r="19" spans="1:12">
      <c r="A19" s="395" t="s">
        <v>209</v>
      </c>
      <c r="B19" s="395"/>
      <c r="C19" s="395"/>
      <c r="D19" s="395"/>
      <c r="E19" s="395"/>
      <c r="F19" s="395"/>
      <c r="G19" s="395"/>
      <c r="H19" s="395"/>
      <c r="I19" s="395"/>
      <c r="J19" s="395"/>
    </row>
    <row r="20" spans="1:12">
      <c r="C20" s="71"/>
    </row>
    <row r="21" spans="1:12">
      <c r="A21" s="657" t="s">
        <v>214</v>
      </c>
      <c r="B21" s="657"/>
      <c r="C21" s="658"/>
      <c r="D21" s="658"/>
      <c r="E21" s="658"/>
      <c r="F21" s="658"/>
      <c r="G21" s="658"/>
      <c r="H21" s="658"/>
      <c r="I21" s="658"/>
      <c r="J21" s="658"/>
      <c r="K21" s="659"/>
      <c r="L21" s="659"/>
    </row>
    <row r="22" spans="1:12">
      <c r="A22" s="395" t="s">
        <v>210</v>
      </c>
      <c r="B22" s="395"/>
      <c r="C22" s="395"/>
      <c r="D22" s="395"/>
      <c r="E22" s="395"/>
      <c r="F22" s="395"/>
      <c r="G22" s="395"/>
      <c r="H22" s="395"/>
      <c r="I22" s="395"/>
      <c r="J22" s="395"/>
    </row>
  </sheetData>
  <sheetProtection algorithmName="SHA-512" hashValue="1U9pCOjAPosh1WFhUa1DcvxSM+8BKXCIotiSSFDe//omvWgWRl+oIpPr0boUfHoWLzUhkA5bS9gbHVVzPnVpGw==" saltValue="zUH3oWtwx4BvHPWKecoZpA==" spinCount="100000" sheet="1" objects="1" scenarios="1" selectLockedCells="1"/>
  <customSheetViews>
    <customSheetView guid="{761A298F-763A-4E6A-9D75-1A2AA33BEFD7}" scale="90" showPageBreaks="1" showGridLines="0" fitToPage="1" printArea="1">
      <selection activeCell="N9" sqref="N9"/>
      <pageMargins left="0.5" right="0.5" top="1" bottom="1" header="0.5" footer="0.5"/>
      <pageSetup orientation="portrait" r:id="rId1"/>
      <headerFooter alignWithMargins="0">
        <oddHeader>&amp;C&amp;"HelveticaNeueLT Pro 65 Md,Regular"&amp;12Direct Client Assistance
Client Signature Form
&amp;R&amp;G</oddHeader>
        <oddFooter>&amp;L&amp;6&amp;Z&amp;F&amp;R&amp;"HelveticaNeueLT Pro 45 Lt,Regular"Page 3 of 3</oddFooter>
      </headerFooter>
    </customSheetView>
  </customSheetViews>
  <mergeCells count="15">
    <mergeCell ref="C2:D2"/>
    <mergeCell ref="E2:F2"/>
    <mergeCell ref="C3:F3"/>
    <mergeCell ref="A10:J10"/>
    <mergeCell ref="A13:J13"/>
    <mergeCell ref="B4:C4"/>
    <mergeCell ref="A8:J8"/>
    <mergeCell ref="A6:J6"/>
    <mergeCell ref="A16:J16"/>
    <mergeCell ref="A12:L12"/>
    <mergeCell ref="A15:L15"/>
    <mergeCell ref="A18:L18"/>
    <mergeCell ref="A22:J22"/>
    <mergeCell ref="A19:J19"/>
    <mergeCell ref="A21:L21"/>
  </mergeCells>
  <phoneticPr fontId="4" type="noConversion"/>
  <conditionalFormatting sqref="B4:C4 C2:F2">
    <cfRule type="cellIs" dxfId="0" priority="1" operator="equal">
      <formula>0</formula>
    </cfRule>
  </conditionalFormatting>
  <printOptions horizontalCentered="1"/>
  <pageMargins left="0" right="0" top="0" bottom="0" header="0" footer="0"/>
  <pageSetup scale="95" orientation="portrait" r:id="rId2"/>
  <headerFooter>
    <oddFooter>&amp;LRevised on: 04.27.2021</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1">
    <pageSetUpPr fitToPage="1"/>
  </sheetPr>
  <dimension ref="A1:K21"/>
  <sheetViews>
    <sheetView showGridLines="0" showRowColHeaders="0" zoomScaleNormal="100" workbookViewId="0">
      <selection activeCell="B20" sqref="B20"/>
    </sheetView>
  </sheetViews>
  <sheetFormatPr defaultColWidth="9.33203125" defaultRowHeight="13.8"/>
  <cols>
    <col min="1" max="1" width="21.33203125" style="133" customWidth="1"/>
    <col min="2" max="5" width="11.5546875" style="133" bestFit="1" customWidth="1"/>
    <col min="6" max="6" width="12.6640625" style="133" bestFit="1" customWidth="1"/>
    <col min="7" max="9" width="11.5546875" style="133" bestFit="1" customWidth="1"/>
    <col min="10" max="11" width="13.109375" style="133" bestFit="1" customWidth="1"/>
    <col min="12" max="16384" width="9.33203125" style="133"/>
  </cols>
  <sheetData>
    <row r="1" spans="1:11" s="129" customFormat="1" ht="25.2" customHeight="1">
      <c r="A1" s="128" t="s">
        <v>29</v>
      </c>
      <c r="B1" s="128" t="s">
        <v>30</v>
      </c>
      <c r="C1" s="128" t="s">
        <v>31</v>
      </c>
      <c r="D1" s="128" t="s">
        <v>32</v>
      </c>
      <c r="E1" s="128" t="s">
        <v>33</v>
      </c>
      <c r="F1" s="128" t="s">
        <v>34</v>
      </c>
      <c r="G1" s="128" t="s">
        <v>35</v>
      </c>
      <c r="H1" s="128" t="s">
        <v>36</v>
      </c>
      <c r="I1" s="128" t="s">
        <v>37</v>
      </c>
      <c r="J1" s="128" t="s">
        <v>87</v>
      </c>
      <c r="K1" s="128" t="s">
        <v>88</v>
      </c>
    </row>
    <row r="2" spans="1:11" s="131" customFormat="1" ht="18.75" customHeight="1">
      <c r="A2" s="132" t="s">
        <v>154</v>
      </c>
      <c r="B2" s="130">
        <f>B3*2</f>
        <v>58700</v>
      </c>
      <c r="C2" s="130">
        <f>C3*2</f>
        <v>67100</v>
      </c>
      <c r="D2" s="130">
        <f t="shared" ref="D2:K2" si="0">D3*2</f>
        <v>75500</v>
      </c>
      <c r="E2" s="130">
        <f t="shared" si="0"/>
        <v>83800</v>
      </c>
      <c r="F2" s="130">
        <f t="shared" si="0"/>
        <v>90600</v>
      </c>
      <c r="G2" s="130">
        <f t="shared" si="0"/>
        <v>97300</v>
      </c>
      <c r="H2" s="130">
        <f t="shared" si="0"/>
        <v>104000</v>
      </c>
      <c r="I2" s="130">
        <f t="shared" si="0"/>
        <v>110700</v>
      </c>
      <c r="J2" s="130">
        <f t="shared" si="0"/>
        <v>117400</v>
      </c>
      <c r="K2" s="130">
        <f t="shared" si="0"/>
        <v>124100</v>
      </c>
    </row>
    <row r="3" spans="1:11" s="131" customFormat="1" ht="18.75" customHeight="1">
      <c r="A3" s="132" t="s">
        <v>44</v>
      </c>
      <c r="B3" s="130">
        <v>29350</v>
      </c>
      <c r="C3" s="130">
        <v>33550</v>
      </c>
      <c r="D3" s="130">
        <v>37750</v>
      </c>
      <c r="E3" s="130">
        <v>41900</v>
      </c>
      <c r="F3" s="130">
        <v>45300</v>
      </c>
      <c r="G3" s="130">
        <v>48650</v>
      </c>
      <c r="H3" s="130">
        <v>52000</v>
      </c>
      <c r="I3" s="130">
        <v>55350</v>
      </c>
      <c r="J3" s="130">
        <v>58700</v>
      </c>
      <c r="K3" s="130">
        <v>62050</v>
      </c>
    </row>
    <row r="4" spans="1:11" ht="18.75" customHeight="1">
      <c r="A4" s="132" t="s">
        <v>43</v>
      </c>
      <c r="B4" s="130">
        <v>17700</v>
      </c>
      <c r="C4" s="130">
        <v>20200</v>
      </c>
      <c r="D4" s="130">
        <v>22750</v>
      </c>
      <c r="E4" s="130">
        <v>26200</v>
      </c>
      <c r="F4" s="130">
        <v>30680</v>
      </c>
      <c r="G4" s="130">
        <v>35160</v>
      </c>
      <c r="H4" s="130">
        <v>39640</v>
      </c>
      <c r="I4" s="130">
        <v>44120</v>
      </c>
      <c r="J4" s="130">
        <v>48600</v>
      </c>
      <c r="K4" s="130">
        <v>53080</v>
      </c>
    </row>
    <row r="5" spans="1:11" ht="18.75" customHeight="1">
      <c r="A5" s="144" t="s">
        <v>171</v>
      </c>
      <c r="B5" s="136">
        <f>B12</f>
        <v>20545</v>
      </c>
      <c r="C5" s="136">
        <f t="shared" ref="C5:K5" si="1">C12</f>
        <v>23485</v>
      </c>
      <c r="D5" s="136">
        <f t="shared" si="1"/>
        <v>26425</v>
      </c>
      <c r="E5" s="136">
        <f t="shared" si="1"/>
        <v>29329.999999999996</v>
      </c>
      <c r="F5" s="136">
        <f t="shared" si="1"/>
        <v>31709.999999999996</v>
      </c>
      <c r="G5" s="136">
        <f t="shared" si="1"/>
        <v>34055</v>
      </c>
      <c r="H5" s="136">
        <f t="shared" si="1"/>
        <v>36400</v>
      </c>
      <c r="I5" s="136">
        <f t="shared" si="1"/>
        <v>38745</v>
      </c>
      <c r="J5" s="136">
        <f t="shared" si="1"/>
        <v>41090</v>
      </c>
      <c r="K5" s="136">
        <f t="shared" si="1"/>
        <v>43435</v>
      </c>
    </row>
    <row r="6" spans="1:11" ht="25.2" customHeight="1">
      <c r="B6" s="134"/>
      <c r="C6" s="135"/>
      <c r="D6" s="135"/>
      <c r="E6" s="135"/>
      <c r="F6" s="135"/>
      <c r="G6" s="135"/>
      <c r="H6" s="135"/>
      <c r="I6" s="135"/>
      <c r="J6" s="135"/>
      <c r="K6" s="135"/>
    </row>
    <row r="7" spans="1:11" ht="25.2" customHeight="1">
      <c r="A7" s="142" t="s">
        <v>155</v>
      </c>
      <c r="B7" s="143">
        <f>B2</f>
        <v>58700</v>
      </c>
      <c r="C7" s="143">
        <f t="shared" ref="C7:K7" si="2">C2</f>
        <v>67100</v>
      </c>
      <c r="D7" s="143">
        <f t="shared" si="2"/>
        <v>75500</v>
      </c>
      <c r="E7" s="143">
        <f t="shared" si="2"/>
        <v>83800</v>
      </c>
      <c r="F7" s="143">
        <f t="shared" si="2"/>
        <v>90600</v>
      </c>
      <c r="G7" s="143">
        <f t="shared" si="2"/>
        <v>97300</v>
      </c>
      <c r="H7" s="143">
        <f t="shared" si="2"/>
        <v>104000</v>
      </c>
      <c r="I7" s="143">
        <f t="shared" si="2"/>
        <v>110700</v>
      </c>
      <c r="J7" s="143">
        <f t="shared" si="2"/>
        <v>117400</v>
      </c>
      <c r="K7" s="143">
        <f t="shared" si="2"/>
        <v>124100</v>
      </c>
    </row>
    <row r="8" spans="1:11">
      <c r="B8" s="134"/>
      <c r="C8" s="134"/>
      <c r="D8" s="134"/>
      <c r="E8" s="134"/>
      <c r="F8" s="134"/>
      <c r="G8" s="134"/>
      <c r="H8" s="134"/>
      <c r="I8" s="134"/>
      <c r="J8" s="134"/>
      <c r="K8" s="134"/>
    </row>
    <row r="9" spans="1:11">
      <c r="B9" s="134"/>
      <c r="C9" s="134"/>
      <c r="D9" s="134"/>
      <c r="E9" s="134"/>
      <c r="F9" s="134"/>
      <c r="G9" s="134"/>
    </row>
    <row r="10" spans="1:11" hidden="1">
      <c r="B10" s="134"/>
      <c r="C10" s="134"/>
      <c r="D10" s="134"/>
      <c r="E10" s="134"/>
      <c r="F10" s="134"/>
      <c r="G10" s="134"/>
      <c r="H10" s="134"/>
      <c r="I10" s="134"/>
      <c r="J10" s="134"/>
      <c r="K10" s="134"/>
    </row>
    <row r="11" spans="1:11" hidden="1">
      <c r="A11" s="145" t="s">
        <v>100</v>
      </c>
      <c r="B11" s="146">
        <f t="shared" ref="B11:K11" si="3">SUM(B5)/12</f>
        <v>1712.0833333333333</v>
      </c>
      <c r="C11" s="146">
        <f t="shared" si="3"/>
        <v>1957.0833333333333</v>
      </c>
      <c r="D11" s="146">
        <f t="shared" si="3"/>
        <v>2202.0833333333335</v>
      </c>
      <c r="E11" s="146">
        <f t="shared" si="3"/>
        <v>2444.1666666666665</v>
      </c>
      <c r="F11" s="146">
        <f t="shared" si="3"/>
        <v>2642.4999999999995</v>
      </c>
      <c r="G11" s="146">
        <f t="shared" si="3"/>
        <v>2837.9166666666665</v>
      </c>
      <c r="H11" s="146">
        <f t="shared" si="3"/>
        <v>3033.3333333333335</v>
      </c>
      <c r="I11" s="146">
        <f t="shared" si="3"/>
        <v>3228.75</v>
      </c>
      <c r="J11" s="146">
        <f t="shared" si="3"/>
        <v>3424.1666666666665</v>
      </c>
      <c r="K11" s="146">
        <f t="shared" si="3"/>
        <v>3619.5833333333335</v>
      </c>
    </row>
    <row r="12" spans="1:11" hidden="1">
      <c r="A12" s="137" t="s">
        <v>101</v>
      </c>
      <c r="B12" s="138">
        <f>B7*0.35</f>
        <v>20545</v>
      </c>
      <c r="C12" s="138">
        <f t="shared" ref="C12:K12" si="4">C7*0.35</f>
        <v>23485</v>
      </c>
      <c r="D12" s="138">
        <f t="shared" si="4"/>
        <v>26425</v>
      </c>
      <c r="E12" s="138">
        <f t="shared" si="4"/>
        <v>29329.999999999996</v>
      </c>
      <c r="F12" s="138">
        <f t="shared" si="4"/>
        <v>31709.999999999996</v>
      </c>
      <c r="G12" s="138">
        <f t="shared" si="4"/>
        <v>34055</v>
      </c>
      <c r="H12" s="138">
        <f t="shared" si="4"/>
        <v>36400</v>
      </c>
      <c r="I12" s="138">
        <f t="shared" si="4"/>
        <v>38745</v>
      </c>
      <c r="J12" s="138">
        <f t="shared" si="4"/>
        <v>41090</v>
      </c>
      <c r="K12" s="138">
        <f t="shared" si="4"/>
        <v>43435</v>
      </c>
    </row>
    <row r="13" spans="1:11" hidden="1">
      <c r="A13" s="137" t="s">
        <v>102</v>
      </c>
      <c r="B13" s="138">
        <f t="shared" ref="B13:K13" si="5">B7*0.65</f>
        <v>38155</v>
      </c>
      <c r="C13" s="138">
        <f t="shared" si="5"/>
        <v>43615</v>
      </c>
      <c r="D13" s="138">
        <f t="shared" si="5"/>
        <v>49075</v>
      </c>
      <c r="E13" s="138">
        <f t="shared" si="5"/>
        <v>54470</v>
      </c>
      <c r="F13" s="138">
        <f t="shared" si="5"/>
        <v>58890</v>
      </c>
      <c r="G13" s="138">
        <f t="shared" si="5"/>
        <v>63245</v>
      </c>
      <c r="H13" s="138">
        <f t="shared" si="5"/>
        <v>67600</v>
      </c>
      <c r="I13" s="138">
        <f t="shared" si="5"/>
        <v>71955</v>
      </c>
      <c r="J13" s="138">
        <f t="shared" si="5"/>
        <v>76310</v>
      </c>
      <c r="K13" s="138">
        <f t="shared" si="5"/>
        <v>80665</v>
      </c>
    </row>
    <row r="14" spans="1:11" hidden="1">
      <c r="A14" s="139">
        <f>100/35</f>
        <v>2.8571428571428572</v>
      </c>
      <c r="B14" s="138">
        <f>SUM(B12:B13)</f>
        <v>58700</v>
      </c>
      <c r="C14" s="138">
        <f>SUM(C12:C13)</f>
        <v>67100</v>
      </c>
      <c r="D14" s="138">
        <f>SUM(D12:D13)</f>
        <v>75500</v>
      </c>
      <c r="E14" s="138">
        <f>SUM(E12:E13)</f>
        <v>83800</v>
      </c>
      <c r="F14" s="138">
        <f t="shared" ref="F14:K14" si="6">F12*$A$14</f>
        <v>90599.999999999985</v>
      </c>
      <c r="G14" s="138">
        <f t="shared" si="6"/>
        <v>97300</v>
      </c>
      <c r="H14" s="138">
        <f t="shared" si="6"/>
        <v>104000</v>
      </c>
      <c r="I14" s="138">
        <f t="shared" si="6"/>
        <v>110700</v>
      </c>
      <c r="J14" s="138">
        <f t="shared" si="6"/>
        <v>117400</v>
      </c>
      <c r="K14" s="138">
        <f t="shared" si="6"/>
        <v>124100</v>
      </c>
    </row>
    <row r="15" spans="1:11" hidden="1">
      <c r="A15" s="137"/>
      <c r="B15" s="138">
        <f>B14*0.35</f>
        <v>20545</v>
      </c>
      <c r="C15" s="138">
        <f t="shared" ref="C15:K15" si="7">C14*0.35</f>
        <v>23485</v>
      </c>
      <c r="D15" s="138">
        <f t="shared" si="7"/>
        <v>26425</v>
      </c>
      <c r="E15" s="138">
        <f t="shared" si="7"/>
        <v>29329.999999999996</v>
      </c>
      <c r="F15" s="138">
        <f t="shared" si="7"/>
        <v>31709.999999999993</v>
      </c>
      <c r="G15" s="138">
        <f t="shared" si="7"/>
        <v>34055</v>
      </c>
      <c r="H15" s="138">
        <f t="shared" si="7"/>
        <v>36400</v>
      </c>
      <c r="I15" s="138">
        <f t="shared" si="7"/>
        <v>38745</v>
      </c>
      <c r="J15" s="138">
        <f t="shared" si="7"/>
        <v>41090</v>
      </c>
      <c r="K15" s="138">
        <f t="shared" si="7"/>
        <v>43435</v>
      </c>
    </row>
    <row r="16" spans="1:11" hidden="1">
      <c r="A16" s="137"/>
      <c r="B16" s="138">
        <f>B12-B15</f>
        <v>0</v>
      </c>
      <c r="C16" s="138">
        <f t="shared" ref="C16:K16" si="8">C12-C15</f>
        <v>0</v>
      </c>
      <c r="D16" s="138">
        <f t="shared" si="8"/>
        <v>0</v>
      </c>
      <c r="E16" s="138">
        <f t="shared" si="8"/>
        <v>0</v>
      </c>
      <c r="F16" s="138">
        <f t="shared" si="8"/>
        <v>0</v>
      </c>
      <c r="G16" s="138">
        <f t="shared" si="8"/>
        <v>0</v>
      </c>
      <c r="H16" s="138">
        <f t="shared" si="8"/>
        <v>0</v>
      </c>
      <c r="I16" s="138">
        <f t="shared" si="8"/>
        <v>0</v>
      </c>
      <c r="J16" s="138">
        <f t="shared" si="8"/>
        <v>0</v>
      </c>
      <c r="K16" s="138">
        <f t="shared" si="8"/>
        <v>0</v>
      </c>
    </row>
    <row r="17" spans="1:11" hidden="1">
      <c r="A17" s="137"/>
      <c r="B17" s="138"/>
      <c r="C17" s="138"/>
      <c r="D17" s="138"/>
      <c r="E17" s="138"/>
      <c r="F17" s="138"/>
      <c r="G17" s="138"/>
      <c r="H17" s="138"/>
      <c r="I17" s="138"/>
      <c r="J17" s="138"/>
      <c r="K17" s="138"/>
    </row>
    <row r="18" spans="1:11" hidden="1">
      <c r="B18" s="140"/>
      <c r="C18" s="140"/>
      <c r="D18" s="140"/>
      <c r="E18" s="140"/>
      <c r="F18" s="140"/>
      <c r="G18" s="140"/>
      <c r="H18" s="140"/>
      <c r="I18" s="140"/>
      <c r="J18" s="140"/>
      <c r="K18" s="140"/>
    </row>
    <row r="19" spans="1:11" hidden="1">
      <c r="B19" s="141"/>
      <c r="C19" s="141"/>
      <c r="D19" s="141"/>
      <c r="E19" s="141"/>
      <c r="F19" s="141"/>
      <c r="G19" s="141"/>
      <c r="H19" s="141"/>
      <c r="I19" s="141"/>
      <c r="J19" s="141"/>
      <c r="K19" s="141"/>
    </row>
    <row r="20" spans="1:11">
      <c r="B20" s="141"/>
      <c r="C20" s="141"/>
      <c r="D20" s="141"/>
      <c r="E20" s="141"/>
      <c r="F20" s="141"/>
      <c r="G20" s="141"/>
      <c r="H20" s="141"/>
      <c r="I20" s="141"/>
      <c r="J20" s="141"/>
      <c r="K20" s="141"/>
    </row>
    <row r="21" spans="1:11">
      <c r="B21" s="141"/>
      <c r="C21" s="141"/>
      <c r="D21" s="141"/>
      <c r="E21" s="141"/>
      <c r="F21" s="141"/>
      <c r="G21" s="141"/>
      <c r="H21" s="141"/>
      <c r="I21" s="141"/>
      <c r="J21" s="141"/>
      <c r="K21" s="141"/>
    </row>
  </sheetData>
  <sheetProtection algorithmName="SHA-512" hashValue="pYaJnBrZsKTV50QitpA5Hh+tWWuAMwoyQPYd3Lzeb53jPZIUxf6IGpNcfx0EPVPw50kypxa0u7KvbsLZwBf30g==" saltValue="ogAQw3hN0mV4YFGuGxRmbw==" spinCount="100000" sheet="1" selectLockedCells="1"/>
  <customSheetViews>
    <customSheetView guid="{761A298F-763A-4E6A-9D75-1A2AA33BEFD7}">
      <selection activeCell="I9" sqref="I9"/>
      <pageMargins left="0.75" right="0.75" top="1" bottom="1" header="0.5" footer="0.5"/>
      <pageSetup orientation="landscape" r:id="rId1"/>
      <headerFooter alignWithMargins="0">
        <oddFooter>&amp;L&amp;6&amp;Z&amp;F</oddFooter>
      </headerFooter>
    </customSheetView>
  </customSheetViews>
  <phoneticPr fontId="4" type="noConversion"/>
  <printOptions horizontalCentered="1"/>
  <pageMargins left="0" right="0" top="0" bottom="0" header="0" footer="0"/>
  <pageSetup scale="78" orientation="portrait" r:id="rId2"/>
  <headerFooter>
    <oddFooter>&amp;LRevised on: 04.27.2021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31"/>
  <sheetViews>
    <sheetView showGridLines="0" showRuler="0" topLeftCell="A3" zoomScaleNormal="100" workbookViewId="0">
      <selection activeCell="E7" sqref="E7"/>
    </sheetView>
  </sheetViews>
  <sheetFormatPr defaultColWidth="9.33203125" defaultRowHeight="13.8"/>
  <cols>
    <col min="1" max="1" width="8.44140625" style="58" customWidth="1"/>
    <col min="2" max="2" width="10.33203125" style="58" customWidth="1"/>
    <col min="3" max="5" width="9.33203125" style="58"/>
    <col min="6" max="6" width="6.6640625" style="58" customWidth="1"/>
    <col min="7" max="7" width="9.33203125" style="58"/>
    <col min="8" max="8" width="10.109375" style="58" customWidth="1"/>
    <col min="9" max="9" width="9.33203125" style="58"/>
    <col min="10" max="10" width="6.33203125" style="58" customWidth="1"/>
    <col min="11" max="16384" width="9.33203125" style="58"/>
  </cols>
  <sheetData>
    <row r="1" spans="1:12" ht="15.6">
      <c r="A1" s="372"/>
      <c r="B1" s="372"/>
      <c r="C1" s="372"/>
      <c r="D1" s="372"/>
      <c r="E1" s="373"/>
      <c r="F1" s="373"/>
      <c r="G1" s="374" t="str">
        <f>IF('Check Request'!B6=0,"",'Check Request'!B6)</f>
        <v/>
      </c>
      <c r="H1" s="374"/>
      <c r="I1" s="374" t="str">
        <f>IF('Check Request'!D6=0,"",'Check Request'!D6)</f>
        <v/>
      </c>
      <c r="J1" s="374"/>
      <c r="K1" s="217" t="str">
        <f>IF('Check Request'!H6=0,"",'Check Request'!H6)</f>
        <v/>
      </c>
    </row>
    <row r="2" spans="1:12" ht="15" customHeight="1">
      <c r="A2" s="216"/>
      <c r="B2" s="375"/>
      <c r="C2" s="375"/>
      <c r="D2" s="375"/>
      <c r="E2" s="375"/>
      <c r="F2" s="375"/>
      <c r="G2" s="375"/>
      <c r="H2" s="375"/>
      <c r="I2" s="215"/>
      <c r="J2" s="215"/>
      <c r="K2" s="214"/>
    </row>
    <row r="3" spans="1:12" s="210" customFormat="1" ht="25.5" customHeight="1">
      <c r="A3" s="376" t="s">
        <v>264</v>
      </c>
      <c r="B3" s="376"/>
      <c r="C3" s="376"/>
      <c r="D3" s="376"/>
      <c r="E3" s="376"/>
      <c r="F3" s="376"/>
      <c r="G3" s="376"/>
      <c r="H3" s="376"/>
      <c r="I3" s="376"/>
      <c r="J3" s="376"/>
      <c r="K3" s="376"/>
    </row>
    <row r="4" spans="1:12" s="210" customFormat="1" ht="25.5" customHeight="1">
      <c r="A4" s="211"/>
      <c r="B4" s="211"/>
      <c r="C4" s="211"/>
      <c r="D4" s="213"/>
      <c r="E4" s="211"/>
      <c r="F4" s="212" t="s">
        <v>228</v>
      </c>
      <c r="G4" s="211"/>
      <c r="H4" s="211"/>
      <c r="I4" s="211"/>
      <c r="J4" s="211"/>
      <c r="K4" s="211"/>
    </row>
    <row r="5" spans="1:12" s="209" customFormat="1" ht="54.75" customHeight="1">
      <c r="A5" s="370"/>
      <c r="B5" s="370"/>
      <c r="C5" s="370"/>
      <c r="D5" s="370"/>
      <c r="E5" s="370"/>
      <c r="F5" s="370"/>
      <c r="G5" s="370"/>
      <c r="H5" s="370"/>
      <c r="I5" s="370"/>
      <c r="J5" s="370"/>
      <c r="K5" s="370"/>
    </row>
    <row r="6" spans="1:12" ht="17.25" customHeight="1">
      <c r="A6" s="207" t="s">
        <v>103</v>
      </c>
      <c r="B6" s="207"/>
      <c r="C6" s="207"/>
      <c r="D6" s="207"/>
      <c r="E6" s="207"/>
      <c r="F6" s="207"/>
      <c r="G6" s="207"/>
      <c r="H6" s="207"/>
      <c r="I6" s="207"/>
      <c r="J6" s="207"/>
      <c r="K6" s="207"/>
    </row>
    <row r="7" spans="1:12" ht="17.25" customHeight="1">
      <c r="A7" s="207" t="s">
        <v>116</v>
      </c>
      <c r="B7" s="207"/>
      <c r="C7" s="207"/>
      <c r="D7" s="207"/>
      <c r="E7" s="207"/>
      <c r="F7" s="207"/>
      <c r="G7" s="207"/>
      <c r="H7" s="207"/>
      <c r="I7" s="207"/>
      <c r="J7" s="207"/>
    </row>
    <row r="8" spans="1:12" ht="17.25" customHeight="1">
      <c r="A8" s="6" t="s">
        <v>173</v>
      </c>
      <c r="B8" s="44"/>
      <c r="C8" s="44"/>
      <c r="D8" s="44"/>
      <c r="E8" s="44"/>
      <c r="F8" s="44"/>
      <c r="G8" s="44"/>
      <c r="H8" s="44"/>
      <c r="I8" s="44"/>
      <c r="J8" s="44"/>
      <c r="K8" s="44"/>
      <c r="L8" s="44"/>
    </row>
    <row r="9" spans="1:12" ht="17.25" customHeight="1">
      <c r="A9" s="44"/>
      <c r="B9" s="668" t="s">
        <v>309</v>
      </c>
      <c r="C9" s="44"/>
      <c r="D9" s="44"/>
      <c r="E9" s="44"/>
      <c r="F9" s="44"/>
      <c r="G9" s="44"/>
      <c r="H9" s="44"/>
      <c r="I9" s="44"/>
      <c r="J9" s="44"/>
      <c r="K9" s="44"/>
      <c r="L9" s="44"/>
    </row>
    <row r="10" spans="1:12" ht="17.25" customHeight="1">
      <c r="A10" s="44"/>
      <c r="B10" s="669" t="s">
        <v>310</v>
      </c>
      <c r="C10" s="44"/>
      <c r="D10" s="44"/>
      <c r="E10" s="44"/>
      <c r="F10" s="44"/>
      <c r="G10" s="44"/>
      <c r="H10" s="44"/>
      <c r="I10" s="44"/>
      <c r="J10" s="44"/>
      <c r="K10" s="44"/>
      <c r="L10" s="44"/>
    </row>
    <row r="11" spans="1:12" ht="17.25" customHeight="1">
      <c r="A11" s="44"/>
      <c r="B11" s="668" t="s">
        <v>311</v>
      </c>
      <c r="C11" s="44"/>
      <c r="D11" s="44"/>
      <c r="E11" s="44"/>
      <c r="F11" s="44"/>
      <c r="G11" s="44"/>
      <c r="H11" s="44"/>
      <c r="I11" s="44"/>
      <c r="J11" s="44"/>
      <c r="K11" s="44"/>
      <c r="L11" s="44"/>
    </row>
    <row r="12" spans="1:12" ht="17.25" customHeight="1">
      <c r="A12" s="44"/>
      <c r="B12" s="6" t="s">
        <v>312</v>
      </c>
      <c r="C12" s="44"/>
      <c r="D12" s="44"/>
      <c r="E12" s="44"/>
      <c r="F12" s="44"/>
      <c r="G12" s="44"/>
      <c r="H12" s="44"/>
      <c r="I12" s="44"/>
      <c r="J12" s="44"/>
      <c r="K12" s="44"/>
      <c r="L12" s="44"/>
    </row>
    <row r="13" spans="1:12" ht="17.25" customHeight="1">
      <c r="A13" s="44"/>
      <c r="B13" s="6" t="s">
        <v>313</v>
      </c>
      <c r="C13" s="44"/>
      <c r="D13" s="44"/>
      <c r="E13" s="44"/>
      <c r="F13" s="44"/>
      <c r="G13" s="44"/>
      <c r="H13" s="44"/>
      <c r="I13" s="44"/>
      <c r="J13" s="44"/>
      <c r="K13" s="44"/>
      <c r="L13" s="44"/>
    </row>
    <row r="14" spans="1:12" ht="17.25" customHeight="1">
      <c r="A14" s="44"/>
      <c r="B14" s="6" t="s">
        <v>314</v>
      </c>
      <c r="C14" s="44"/>
      <c r="D14" s="44"/>
      <c r="E14" s="44"/>
      <c r="F14" s="44"/>
      <c r="G14" s="44"/>
      <c r="H14" s="44"/>
      <c r="I14" s="44"/>
      <c r="J14" s="44"/>
      <c r="K14" s="44"/>
      <c r="L14" s="44"/>
    </row>
    <row r="15" spans="1:12" ht="17.25" customHeight="1">
      <c r="A15" s="44"/>
      <c r="B15" s="6" t="s">
        <v>315</v>
      </c>
      <c r="C15" s="44"/>
      <c r="D15" s="44"/>
      <c r="E15" s="44"/>
      <c r="F15" s="44"/>
      <c r="G15" s="44"/>
      <c r="H15" s="44"/>
      <c r="I15" s="44"/>
      <c r="J15" s="44"/>
      <c r="K15" s="44"/>
      <c r="L15" s="44"/>
    </row>
    <row r="16" spans="1:12" ht="17.25" customHeight="1">
      <c r="A16" s="207" t="s">
        <v>104</v>
      </c>
      <c r="B16" s="207"/>
      <c r="C16" s="207"/>
      <c r="D16" s="207"/>
      <c r="E16" s="207"/>
      <c r="F16" s="207"/>
      <c r="G16" s="207"/>
      <c r="H16" s="207"/>
      <c r="I16" s="207"/>
      <c r="J16" s="207"/>
      <c r="K16" s="207"/>
    </row>
    <row r="17" spans="1:11" ht="17.25" customHeight="1">
      <c r="A17" s="207" t="s">
        <v>105</v>
      </c>
      <c r="B17" s="207"/>
      <c r="C17" s="207"/>
      <c r="D17" s="207"/>
      <c r="E17" s="207"/>
      <c r="F17" s="207"/>
      <c r="G17" s="207"/>
      <c r="H17" s="207"/>
      <c r="I17" s="207"/>
      <c r="J17" s="207"/>
      <c r="K17" s="207"/>
    </row>
    <row r="18" spans="1:11" ht="17.25" customHeight="1">
      <c r="A18" s="207" t="s">
        <v>227</v>
      </c>
      <c r="B18" s="207"/>
      <c r="C18" s="207"/>
      <c r="D18" s="208"/>
      <c r="E18" s="207"/>
      <c r="F18" s="207"/>
      <c r="G18" s="207"/>
      <c r="H18" s="207"/>
      <c r="I18" s="207"/>
      <c r="J18" s="207"/>
      <c r="K18" s="207"/>
    </row>
    <row r="19" spans="1:11" ht="17.25" customHeight="1">
      <c r="A19" s="207" t="s">
        <v>108</v>
      </c>
      <c r="B19" s="207"/>
      <c r="C19" s="207"/>
      <c r="D19" s="207"/>
      <c r="E19" s="207"/>
      <c r="F19" s="207"/>
      <c r="G19" s="207"/>
      <c r="H19" s="207"/>
      <c r="I19" s="207"/>
      <c r="J19" s="207"/>
      <c r="K19" s="207"/>
    </row>
    <row r="20" spans="1:11" ht="15.75" customHeight="1"/>
    <row r="21" spans="1:11" ht="7.5" customHeight="1">
      <c r="A21" s="206"/>
      <c r="B21" s="206"/>
      <c r="C21" s="206"/>
      <c r="D21" s="206"/>
      <c r="E21" s="206"/>
      <c r="F21" s="206"/>
      <c r="G21" s="206"/>
      <c r="H21" s="206"/>
      <c r="I21" s="206"/>
      <c r="J21" s="206"/>
      <c r="K21" s="206"/>
    </row>
    <row r="22" spans="1:11">
      <c r="A22" s="58" t="s">
        <v>114</v>
      </c>
    </row>
    <row r="23" spans="1:11">
      <c r="B23" s="58" t="s">
        <v>109</v>
      </c>
    </row>
    <row r="24" spans="1:11">
      <c r="B24" s="58" t="s">
        <v>156</v>
      </c>
    </row>
    <row r="26" spans="1:11" ht="15" customHeight="1">
      <c r="A26" s="62" t="s">
        <v>176</v>
      </c>
      <c r="B26" s="205"/>
      <c r="C26" s="62"/>
      <c r="D26" s="62"/>
      <c r="E26" s="62"/>
      <c r="F26" s="62"/>
      <c r="G26" s="62"/>
      <c r="H26" s="62"/>
      <c r="I26" s="62"/>
      <c r="J26" s="62"/>
      <c r="K26" s="62"/>
    </row>
    <row r="27" spans="1:11" ht="72.75" customHeight="1">
      <c r="A27" s="371" t="s">
        <v>183</v>
      </c>
      <c r="B27" s="371"/>
      <c r="C27" s="371"/>
      <c r="D27" s="371"/>
      <c r="E27" s="371"/>
      <c r="F27" s="371"/>
      <c r="G27" s="371"/>
      <c r="H27" s="371"/>
      <c r="I27" s="371"/>
      <c r="J27" s="371"/>
      <c r="K27" s="371"/>
    </row>
    <row r="28" spans="1:11" ht="39.75" customHeight="1">
      <c r="A28" s="371" t="s">
        <v>184</v>
      </c>
      <c r="B28" s="371"/>
      <c r="C28" s="371"/>
      <c r="D28" s="371"/>
      <c r="E28" s="371"/>
      <c r="F28" s="371"/>
      <c r="G28" s="371"/>
      <c r="H28" s="371"/>
      <c r="I28" s="371"/>
      <c r="J28" s="371"/>
      <c r="K28" s="371"/>
    </row>
    <row r="29" spans="1:11" s="204" customFormat="1" ht="42" customHeight="1">
      <c r="A29" s="371"/>
      <c r="B29" s="371"/>
      <c r="C29" s="371"/>
      <c r="D29" s="371"/>
      <c r="E29" s="371"/>
      <c r="F29" s="371"/>
      <c r="G29" s="371"/>
      <c r="H29" s="371"/>
      <c r="I29" s="371"/>
      <c r="J29" s="371"/>
      <c r="K29" s="371"/>
    </row>
    <row r="31" spans="1:11" ht="27" customHeight="1"/>
  </sheetData>
  <sheetProtection algorithmName="SHA-512" hashValue="gbmKcrnDGzO/vIQ0t/bzZX+i6NOLb07qVjFZUsyKS9ymCDP5ezI35IWJesGT6zXE0a4tuu+1AJxcT1QgsiUPIw==" saltValue="gAxU4k5jOpgg3++6PSv/Hw==" spinCount="100000" sheet="1" objects="1" scenarios="1" selectLockedCells="1" selectUnlockedCells="1"/>
  <mergeCells count="10">
    <mergeCell ref="A5:K5"/>
    <mergeCell ref="A28:K28"/>
    <mergeCell ref="A29:K29"/>
    <mergeCell ref="A1:F1"/>
    <mergeCell ref="G1:H1"/>
    <mergeCell ref="I1:J1"/>
    <mergeCell ref="B2:C2"/>
    <mergeCell ref="D2:H2"/>
    <mergeCell ref="A3:K3"/>
    <mergeCell ref="A27:K27"/>
  </mergeCells>
  <conditionalFormatting sqref="G1:K1">
    <cfRule type="cellIs" dxfId="11" priority="1" operator="equal">
      <formula>0</formula>
    </cfRule>
  </conditionalFormatting>
  <printOptions horizontalCentered="1"/>
  <pageMargins left="0" right="0" top="0" bottom="0" header="0" footer="0"/>
  <pageSetup orientation="portrait" r:id="rId1"/>
  <headerFooter>
    <oddFooter>&amp;LRevised on: 04.27.2021</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0254E-33D7-4374-9533-39D3DF11F0EA}">
  <sheetPr codeName="Sheet11">
    <pageSetUpPr fitToPage="1"/>
  </sheetPr>
  <dimension ref="A1:K30"/>
  <sheetViews>
    <sheetView showGridLines="0" showRowColHeaders="0" workbookViewId="0">
      <selection activeCell="B20" sqref="B20"/>
    </sheetView>
  </sheetViews>
  <sheetFormatPr defaultRowHeight="13.2"/>
  <cols>
    <col min="9" max="9" width="9.109375" customWidth="1"/>
    <col min="10" max="10" width="1.5546875" hidden="1" customWidth="1"/>
    <col min="11" max="11" width="1.5546875" customWidth="1"/>
  </cols>
  <sheetData>
    <row r="1" spans="1:11" s="314" customFormat="1" ht="13.8">
      <c r="A1" s="380" t="s">
        <v>22</v>
      </c>
      <c r="B1" s="381"/>
      <c r="C1" s="382">
        <f>'Check Request'!B6</f>
        <v>0</v>
      </c>
      <c r="D1" s="382"/>
      <c r="E1" s="382">
        <f>'Check Request'!D6</f>
        <v>0</v>
      </c>
      <c r="F1" s="382"/>
      <c r="G1" s="334" t="s">
        <v>14</v>
      </c>
      <c r="H1" s="24">
        <f>'Check Request'!H6</f>
        <v>0</v>
      </c>
    </row>
    <row r="2" spans="1:11" ht="21">
      <c r="A2" s="378" t="s">
        <v>264</v>
      </c>
      <c r="B2" s="378"/>
      <c r="C2" s="378"/>
      <c r="D2" s="378"/>
      <c r="E2" s="378"/>
      <c r="F2" s="378"/>
      <c r="G2" s="378"/>
      <c r="H2" s="378"/>
      <c r="I2" s="378"/>
      <c r="J2" s="378"/>
      <c r="K2" s="378"/>
    </row>
    <row r="3" spans="1:11" ht="15.6">
      <c r="A3" s="379" t="s">
        <v>274</v>
      </c>
      <c r="B3" s="379"/>
      <c r="C3" s="379"/>
      <c r="D3" s="379"/>
      <c r="E3" s="379"/>
      <c r="F3" s="379"/>
      <c r="G3" s="379"/>
      <c r="H3" s="379"/>
      <c r="I3" s="379"/>
      <c r="J3" s="379"/>
      <c r="K3" s="25"/>
    </row>
    <row r="4" spans="1:11" ht="75" customHeight="1">
      <c r="A4" s="362"/>
      <c r="B4" s="362"/>
      <c r="C4" s="362"/>
      <c r="D4" s="362"/>
      <c r="E4" s="362"/>
      <c r="F4" s="362"/>
      <c r="G4" s="362"/>
      <c r="H4" s="362"/>
      <c r="I4" s="362"/>
      <c r="J4" s="362"/>
      <c r="K4" s="362"/>
    </row>
    <row r="5" spans="1:11" ht="27.75" customHeight="1">
      <c r="A5" s="290"/>
      <c r="B5" s="377" t="s">
        <v>275</v>
      </c>
      <c r="C5" s="377"/>
      <c r="D5" s="377"/>
      <c r="E5" s="377"/>
      <c r="F5" s="377"/>
      <c r="G5" s="377"/>
      <c r="H5" s="377"/>
      <c r="I5" s="377"/>
      <c r="J5" s="377"/>
      <c r="K5" s="377"/>
    </row>
    <row r="6" spans="1:11" ht="24.75" customHeight="1">
      <c r="A6" s="290"/>
      <c r="B6" s="377" t="s">
        <v>276</v>
      </c>
      <c r="C6" s="377"/>
      <c r="D6" s="377"/>
      <c r="E6" s="377"/>
      <c r="F6" s="377"/>
      <c r="G6" s="377"/>
      <c r="H6" s="377"/>
      <c r="I6" s="377"/>
      <c r="J6" s="377"/>
      <c r="K6" s="377"/>
    </row>
    <row r="7" spans="1:11" ht="24.75" customHeight="1">
      <c r="A7" s="290"/>
      <c r="B7" s="377" t="s">
        <v>277</v>
      </c>
      <c r="C7" s="377"/>
      <c r="D7" s="377"/>
      <c r="E7" s="377"/>
      <c r="F7" s="377"/>
      <c r="G7" s="377"/>
      <c r="H7" s="377"/>
      <c r="I7" s="377"/>
      <c r="J7" s="377"/>
      <c r="K7" s="377"/>
    </row>
    <row r="8" spans="1:11" ht="28.5" customHeight="1">
      <c r="A8" s="290"/>
      <c r="B8" s="377" t="s">
        <v>278</v>
      </c>
      <c r="C8" s="377"/>
      <c r="D8" s="377"/>
      <c r="E8" s="377"/>
      <c r="F8" s="377"/>
      <c r="G8" s="377"/>
      <c r="H8" s="377"/>
      <c r="I8" s="377"/>
      <c r="J8" s="377"/>
      <c r="K8" s="377"/>
    </row>
    <row r="9" spans="1:11" ht="46.5" customHeight="1">
      <c r="A9" s="290"/>
      <c r="B9" s="377" t="s">
        <v>279</v>
      </c>
      <c r="C9" s="377"/>
      <c r="D9" s="377"/>
      <c r="E9" s="377"/>
      <c r="F9" s="377"/>
      <c r="G9" s="377"/>
      <c r="H9" s="377"/>
      <c r="I9" s="377"/>
      <c r="J9" s="377"/>
      <c r="K9" s="377"/>
    </row>
    <row r="10" spans="1:11" ht="33.75" customHeight="1">
      <c r="A10" s="290"/>
      <c r="B10" s="377" t="s">
        <v>285</v>
      </c>
      <c r="C10" s="377"/>
      <c r="D10" s="377"/>
      <c r="E10" s="377"/>
      <c r="F10" s="377"/>
      <c r="G10" s="377"/>
      <c r="H10" s="377"/>
      <c r="I10" s="377"/>
      <c r="J10" s="377"/>
      <c r="K10" s="377"/>
    </row>
    <row r="11" spans="1:11" ht="24.75" customHeight="1">
      <c r="A11" s="290"/>
      <c r="B11" s="369" t="s">
        <v>280</v>
      </c>
      <c r="C11" s="369"/>
      <c r="D11" s="369"/>
      <c r="E11" s="369"/>
      <c r="F11" s="369"/>
      <c r="G11" s="369"/>
      <c r="H11" s="369"/>
      <c r="I11" s="369"/>
      <c r="J11" s="369"/>
      <c r="K11" s="369"/>
    </row>
    <row r="12" spans="1:11" ht="24.75" customHeight="1">
      <c r="A12" s="291"/>
      <c r="B12" s="377" t="s">
        <v>286</v>
      </c>
      <c r="C12" s="377"/>
      <c r="D12" s="377"/>
      <c r="E12" s="377"/>
      <c r="F12" s="377"/>
      <c r="G12" s="377"/>
      <c r="H12" s="377"/>
      <c r="I12" s="377"/>
      <c r="J12" s="377"/>
      <c r="K12" s="377"/>
    </row>
    <row r="13" spans="1:11" ht="3" customHeight="1">
      <c r="A13" s="292"/>
      <c r="B13" s="293"/>
      <c r="C13" s="293"/>
      <c r="D13" s="293"/>
      <c r="E13" s="293"/>
      <c r="F13" s="293"/>
      <c r="G13" s="293"/>
      <c r="H13" s="293"/>
      <c r="I13" s="293"/>
      <c r="J13" s="293"/>
      <c r="K13" s="293"/>
    </row>
    <row r="14" spans="1:11" ht="39.75" customHeight="1">
      <c r="A14" s="292"/>
      <c r="B14" s="377" t="s">
        <v>287</v>
      </c>
      <c r="C14" s="377"/>
      <c r="D14" s="377"/>
      <c r="E14" s="377"/>
      <c r="F14" s="377"/>
      <c r="G14" s="377"/>
      <c r="H14" s="377"/>
      <c r="I14" s="377"/>
      <c r="J14" s="377"/>
      <c r="K14" s="377"/>
    </row>
    <row r="15" spans="1:11" ht="5.25" customHeight="1">
      <c r="A15" s="294"/>
      <c r="B15" s="295"/>
      <c r="C15" s="295"/>
      <c r="D15" s="295"/>
      <c r="E15" s="295"/>
      <c r="F15" s="295"/>
      <c r="G15" s="295"/>
      <c r="H15" s="295"/>
      <c r="I15" s="295"/>
      <c r="J15" s="295"/>
      <c r="K15" s="295"/>
    </row>
    <row r="16" spans="1:11" ht="36" customHeight="1">
      <c r="A16" s="292"/>
      <c r="B16" s="377" t="s">
        <v>281</v>
      </c>
      <c r="C16" s="377"/>
      <c r="D16" s="377"/>
      <c r="E16" s="377"/>
      <c r="F16" s="377"/>
      <c r="G16" s="377"/>
      <c r="H16" s="377"/>
      <c r="I16" s="377"/>
      <c r="J16" s="377"/>
      <c r="K16" s="377"/>
    </row>
    <row r="17" spans="1:11" ht="2.25" customHeight="1">
      <c r="A17" s="294"/>
      <c r="B17" s="295"/>
      <c r="C17" s="295"/>
      <c r="D17" s="295"/>
      <c r="E17" s="295"/>
      <c r="F17" s="295"/>
      <c r="G17" s="295"/>
      <c r="H17" s="295"/>
      <c r="I17" s="295"/>
      <c r="J17" s="295"/>
      <c r="K17" s="295"/>
    </row>
    <row r="18" spans="1:11" ht="51.75" customHeight="1">
      <c r="A18" s="290"/>
      <c r="B18" s="377" t="s">
        <v>282</v>
      </c>
      <c r="C18" s="377"/>
      <c r="D18" s="377"/>
      <c r="E18" s="377"/>
      <c r="F18" s="377"/>
      <c r="G18" s="377"/>
      <c r="H18" s="377"/>
      <c r="I18" s="377"/>
      <c r="J18" s="377"/>
      <c r="K18" s="377"/>
    </row>
    <row r="19" spans="1:11" ht="42" customHeight="1">
      <c r="A19" s="290"/>
      <c r="B19" s="377" t="s">
        <v>288</v>
      </c>
      <c r="C19" s="377"/>
      <c r="D19" s="377"/>
      <c r="E19" s="377"/>
      <c r="F19" s="377"/>
      <c r="G19" s="377"/>
      <c r="H19" s="377"/>
      <c r="I19" s="377"/>
      <c r="J19" s="377"/>
      <c r="K19" s="377"/>
    </row>
    <row r="20" spans="1:11" ht="13.8">
      <c r="A20" s="296"/>
      <c r="B20" s="297"/>
      <c r="C20" s="296"/>
      <c r="D20" s="296"/>
      <c r="E20" s="296"/>
      <c r="F20" s="296"/>
      <c r="G20" s="296"/>
      <c r="H20" s="296"/>
      <c r="I20" s="296"/>
      <c r="J20" s="296"/>
      <c r="K20" s="296"/>
    </row>
    <row r="21" spans="1:11" ht="13.8">
      <c r="A21" s="298"/>
      <c r="B21" s="298"/>
      <c r="C21" s="298"/>
      <c r="D21" s="298"/>
      <c r="E21" s="298"/>
      <c r="F21" s="298"/>
      <c r="G21" s="298"/>
      <c r="H21" s="298"/>
      <c r="I21" s="298"/>
      <c r="J21" s="298"/>
      <c r="K21" s="298"/>
    </row>
    <row r="22" spans="1:11" ht="54.75" customHeight="1">
      <c r="A22" s="361" t="s">
        <v>283</v>
      </c>
      <c r="B22" s="361"/>
      <c r="C22" s="361"/>
      <c r="D22" s="361"/>
      <c r="E22" s="361"/>
      <c r="F22" s="361"/>
      <c r="G22" s="361"/>
      <c r="H22" s="361"/>
      <c r="I22" s="361"/>
      <c r="J22" s="361"/>
      <c r="K22" s="361"/>
    </row>
    <row r="23" spans="1:11" ht="31.5" customHeight="1">
      <c r="A23" s="361" t="s">
        <v>284</v>
      </c>
      <c r="B23" s="361"/>
      <c r="C23" s="361"/>
      <c r="D23" s="361"/>
      <c r="E23" s="361"/>
      <c r="F23" s="361"/>
      <c r="G23" s="361"/>
      <c r="H23" s="361"/>
      <c r="I23" s="361"/>
      <c r="J23" s="361"/>
      <c r="K23" s="361"/>
    </row>
    <row r="24" spans="1:11" ht="13.8">
      <c r="A24" s="52"/>
      <c r="B24" s="52"/>
      <c r="C24" s="52"/>
      <c r="D24" s="52"/>
      <c r="E24" s="52"/>
      <c r="F24" s="52"/>
      <c r="G24" s="52"/>
      <c r="H24" s="52"/>
      <c r="I24" s="52"/>
      <c r="J24" s="52"/>
      <c r="K24" s="52"/>
    </row>
    <row r="25" spans="1:11" ht="13.8">
      <c r="A25" s="52"/>
      <c r="B25" s="52"/>
      <c r="C25" s="52"/>
      <c r="D25" s="52"/>
      <c r="E25" s="52"/>
      <c r="F25" s="52"/>
      <c r="G25" s="52"/>
      <c r="H25" s="52"/>
      <c r="I25" s="52"/>
      <c r="J25" s="52"/>
      <c r="K25" s="52"/>
    </row>
    <row r="26" spans="1:11" ht="13.8">
      <c r="A26" s="52"/>
      <c r="B26" s="52"/>
      <c r="C26" s="52"/>
      <c r="D26" s="52"/>
      <c r="E26" s="52"/>
      <c r="F26" s="52"/>
      <c r="G26" s="52"/>
      <c r="H26" s="52"/>
      <c r="I26" s="52"/>
      <c r="J26" s="52"/>
      <c r="K26" s="52"/>
    </row>
    <row r="27" spans="1:11" ht="13.8">
      <c r="A27" s="52"/>
      <c r="B27" s="52"/>
      <c r="C27" s="52"/>
      <c r="D27" s="52"/>
      <c r="E27" s="52"/>
      <c r="F27" s="52"/>
      <c r="G27" s="52"/>
      <c r="H27" s="52"/>
      <c r="I27" s="52"/>
      <c r="J27" s="52"/>
      <c r="K27" s="52"/>
    </row>
    <row r="28" spans="1:11" ht="13.8">
      <c r="A28" s="44"/>
      <c r="B28" s="44"/>
      <c r="C28" s="44"/>
      <c r="D28" s="44"/>
      <c r="E28" s="44"/>
      <c r="F28" s="44"/>
      <c r="G28" s="44"/>
      <c r="H28" s="44"/>
      <c r="I28" s="44"/>
      <c r="J28" s="44"/>
      <c r="K28" s="44"/>
    </row>
    <row r="29" spans="1:11">
      <c r="A29" s="25"/>
      <c r="B29" s="25"/>
      <c r="C29" s="25"/>
      <c r="D29" s="25"/>
      <c r="E29" s="25"/>
      <c r="F29" s="25"/>
      <c r="G29" s="25"/>
      <c r="H29" s="25"/>
      <c r="I29" s="25"/>
      <c r="J29" s="25"/>
      <c r="K29" s="25"/>
    </row>
    <row r="30" spans="1:11">
      <c r="A30" s="25"/>
      <c r="B30" s="25"/>
      <c r="C30" s="25"/>
      <c r="D30" s="25"/>
      <c r="E30" s="25"/>
      <c r="F30" s="25"/>
      <c r="G30" s="25"/>
      <c r="H30" s="25"/>
      <c r="I30" s="25"/>
      <c r="J30" s="25"/>
      <c r="K30" s="25"/>
    </row>
  </sheetData>
  <sheetProtection algorithmName="SHA-512" hashValue="EhRBSWJk/5vbHcQXRSM/9PeXvXJ9lSR01ZTvH0rq1A4U6BBI5viW7nXX/7raro4zsW0EtBk08lwymZgmWALLxA==" saltValue="zq8RU8whzIwjfc52dHLp0Q==" spinCount="100000" sheet="1" objects="1" scenarios="1"/>
  <mergeCells count="20">
    <mergeCell ref="A1:B1"/>
    <mergeCell ref="C1:D1"/>
    <mergeCell ref="E1:F1"/>
    <mergeCell ref="B16:K16"/>
    <mergeCell ref="B18:K18"/>
    <mergeCell ref="B19:K19"/>
    <mergeCell ref="A22:K22"/>
    <mergeCell ref="A23:K23"/>
    <mergeCell ref="B14:K14"/>
    <mergeCell ref="A2:K2"/>
    <mergeCell ref="A3:J3"/>
    <mergeCell ref="A4:K4"/>
    <mergeCell ref="B5:K5"/>
    <mergeCell ref="B6:K6"/>
    <mergeCell ref="B7:K7"/>
    <mergeCell ref="B8:K8"/>
    <mergeCell ref="B9:K9"/>
    <mergeCell ref="B10:K10"/>
    <mergeCell ref="B11:K11"/>
    <mergeCell ref="B12:K12"/>
  </mergeCells>
  <conditionalFormatting sqref="C1:F1 H1">
    <cfRule type="cellIs" dxfId="10" priority="1" operator="equal">
      <formula>0</formula>
    </cfRule>
  </conditionalFormatting>
  <printOptions horizontalCentered="1"/>
  <pageMargins left="0" right="0" top="0" bottom="0" header="0" footer="0"/>
  <pageSetup orientation="portrait" r:id="rId1"/>
  <headerFooter>
    <oddFooter>&amp;LRevised on: 04.27.2021</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IT125"/>
  <sheetViews>
    <sheetView showGridLines="0" showRowColHeaders="0" zoomScale="90" zoomScaleNormal="90" workbookViewId="0">
      <selection activeCell="I13" sqref="I13"/>
    </sheetView>
  </sheetViews>
  <sheetFormatPr defaultColWidth="9.109375" defaultRowHeight="13.2"/>
  <cols>
    <col min="1" max="1" width="24.6640625" style="159" customWidth="1"/>
    <col min="2" max="2" width="11.33203125" style="183" customWidth="1"/>
    <col min="3" max="3" width="9.109375" style="182"/>
    <col min="4" max="4" width="9.109375" style="183"/>
    <col min="5" max="5" width="17.6640625" style="183" customWidth="1"/>
    <col min="6" max="6" width="7.6640625" style="183" customWidth="1"/>
    <col min="7" max="7" width="11" style="183" customWidth="1"/>
    <col min="8" max="8" width="16.6640625" style="183" customWidth="1"/>
    <col min="9" max="9" width="18.44140625" style="29" bestFit="1" customWidth="1"/>
    <col min="10" max="10" width="0" style="29" hidden="1" customWidth="1"/>
    <col min="11" max="11" width="11" style="29" hidden="1" customWidth="1"/>
    <col min="12" max="12" width="9.109375" style="29" hidden="1" customWidth="1"/>
    <col min="13" max="16" width="9.109375" style="29"/>
    <col min="17" max="17" width="29.33203125" style="29" bestFit="1" customWidth="1"/>
    <col min="18" max="16384" width="9.109375" style="29"/>
  </cols>
  <sheetData>
    <row r="1" spans="1:11" ht="9.75" customHeight="1">
      <c r="B1" s="159"/>
      <c r="C1" s="158"/>
      <c r="D1" s="159"/>
      <c r="E1" s="159"/>
      <c r="F1" s="159"/>
      <c r="G1" s="159"/>
      <c r="H1" s="159"/>
      <c r="J1" s="395"/>
      <c r="K1" s="396"/>
    </row>
    <row r="2" spans="1:11" ht="15" customHeight="1">
      <c r="A2" s="41"/>
      <c r="B2" s="184"/>
      <c r="C2" s="118"/>
      <c r="D2" s="184"/>
      <c r="J2" s="395"/>
      <c r="K2" s="396"/>
    </row>
    <row r="3" spans="1:11" ht="15.75" customHeight="1">
      <c r="A3" s="166" t="s">
        <v>177</v>
      </c>
      <c r="B3" s="407"/>
      <c r="C3" s="408"/>
      <c r="D3" s="408"/>
      <c r="E3" s="409"/>
      <c r="G3" s="167" t="s">
        <v>11</v>
      </c>
      <c r="H3" s="43">
        <f ca="1">TODAY()</f>
        <v>44356</v>
      </c>
      <c r="J3" s="399"/>
      <c r="K3" s="399"/>
    </row>
    <row r="4" spans="1:11" ht="9.75" customHeight="1">
      <c r="A4" s="32"/>
      <c r="B4" s="169"/>
      <c r="C4" s="169"/>
      <c r="D4" s="169"/>
      <c r="E4" s="169"/>
      <c r="G4" s="167"/>
      <c r="H4" s="33"/>
      <c r="J4" s="395"/>
      <c r="K4" s="395"/>
    </row>
    <row r="5" spans="1:11" ht="9.75" customHeight="1" thickBot="1">
      <c r="A5" s="32"/>
      <c r="B5" s="169"/>
      <c r="C5" s="169"/>
      <c r="D5" s="169"/>
      <c r="E5" s="169"/>
      <c r="G5" s="167"/>
      <c r="H5" s="34"/>
      <c r="J5" s="395"/>
      <c r="K5" s="395"/>
    </row>
    <row r="6" spans="1:11" ht="15" customHeight="1" thickBot="1">
      <c r="A6" s="166" t="s">
        <v>174</v>
      </c>
      <c r="B6" s="397"/>
      <c r="C6" s="398"/>
      <c r="D6" s="397"/>
      <c r="E6" s="398"/>
      <c r="G6" s="167" t="s">
        <v>14</v>
      </c>
      <c r="H6" s="26"/>
    </row>
    <row r="7" spans="1:11" ht="12.6" customHeight="1">
      <c r="A7" s="32"/>
      <c r="B7" s="167" t="s">
        <v>42</v>
      </c>
      <c r="C7" s="184"/>
      <c r="D7" s="167" t="s">
        <v>41</v>
      </c>
      <c r="E7" s="184"/>
      <c r="G7" s="167"/>
      <c r="H7" s="34"/>
    </row>
    <row r="8" spans="1:11" ht="12.75" customHeight="1">
      <c r="A8" s="166"/>
      <c r="B8" s="88"/>
      <c r="C8" s="169"/>
      <c r="D8" s="169"/>
      <c r="E8" s="161"/>
      <c r="F8" s="161"/>
      <c r="G8" s="161"/>
      <c r="H8" s="81" t="str">
        <f>IF(H12=1,((K8+K10)/AMI!B14),IF(H12=2,(K8+K10)/AMI!C14,IF(H12=3,(K8+K10)/AMI!D14,IF(H12=4,(K8+K10)/AMI!E14,IF(H12=5,((K8+K10)/AMI!F14),IF(H12=6,((K8+K10))/AMI!G14,""))))))</f>
        <v/>
      </c>
      <c r="K8" s="147">
        <f>H11*12</f>
        <v>0</v>
      </c>
    </row>
    <row r="9" spans="1:11" ht="13.5" customHeight="1">
      <c r="A9" s="166" t="s">
        <v>38</v>
      </c>
      <c r="B9" s="121"/>
      <c r="C9" s="169"/>
      <c r="D9" s="169"/>
      <c r="E9" s="404" t="s">
        <v>191</v>
      </c>
      <c r="F9" s="405"/>
      <c r="G9" s="406"/>
      <c r="H9" s="42" t="str">
        <f>IF(H12=7,((K8+K10)/AMI!H14),IF(H12=8,(K8+K10)/AMI!I14,IF(H12=9,(K8+K10)/AMI!J14,IF(H12=10,(K8+K10)/AMI!K14,""))))</f>
        <v/>
      </c>
      <c r="K9" s="73"/>
    </row>
    <row r="10" spans="1:11" ht="3.6" customHeight="1">
      <c r="B10" s="82"/>
      <c r="C10" s="82"/>
      <c r="D10" s="82"/>
      <c r="E10" s="161"/>
      <c r="F10" s="161"/>
      <c r="G10" s="161"/>
      <c r="K10" s="147">
        <f>(D10*12)</f>
        <v>0</v>
      </c>
    </row>
    <row r="11" spans="1:11" ht="28.2" customHeight="1">
      <c r="A11" s="171" t="s">
        <v>0</v>
      </c>
      <c r="B11" s="171"/>
      <c r="C11" s="410" t="s">
        <v>55</v>
      </c>
      <c r="D11" s="411"/>
      <c r="E11" s="74"/>
      <c r="F11" s="74"/>
      <c r="G11" s="35" t="s">
        <v>90</v>
      </c>
      <c r="H11" s="75">
        <f>'Income Calculations Sheet'!H45:K45</f>
        <v>0</v>
      </c>
    </row>
    <row r="12" spans="1:11" ht="14.4" customHeight="1">
      <c r="A12" s="158"/>
      <c r="B12" s="27"/>
      <c r="G12" s="35" t="s">
        <v>29</v>
      </c>
      <c r="H12" s="76"/>
      <c r="I12" s="39"/>
    </row>
    <row r="13" spans="1:11" ht="7.5" customHeight="1">
      <c r="B13" s="36"/>
      <c r="C13" s="77"/>
      <c r="D13" s="77"/>
      <c r="E13" s="77"/>
      <c r="F13" s="77"/>
      <c r="G13" s="77"/>
      <c r="H13" s="77"/>
    </row>
    <row r="14" spans="1:11" ht="12" customHeight="1">
      <c r="B14" s="27"/>
      <c r="C14" s="402" t="s">
        <v>157</v>
      </c>
      <c r="D14" s="403"/>
      <c r="E14" s="403"/>
      <c r="F14" s="403"/>
      <c r="G14" s="403"/>
      <c r="H14" s="403"/>
    </row>
    <row r="15" spans="1:11" ht="17.25" customHeight="1">
      <c r="B15" s="87">
        <f>(B12+B14)</f>
        <v>0</v>
      </c>
      <c r="C15" s="403"/>
      <c r="D15" s="403"/>
      <c r="E15" s="403"/>
      <c r="F15" s="403"/>
      <c r="G15" s="403"/>
      <c r="H15" s="403"/>
    </row>
    <row r="16" spans="1:11" s="231" customFormat="1" ht="4.2" customHeight="1">
      <c r="B16" s="37"/>
      <c r="C16" s="77"/>
      <c r="D16" s="77"/>
      <c r="E16" s="77"/>
      <c r="F16" s="77"/>
      <c r="G16" s="77"/>
      <c r="H16" s="77"/>
    </row>
    <row r="17" spans="1:254" s="231" customFormat="1" ht="16.95" customHeight="1">
      <c r="A17" s="230" t="s">
        <v>262</v>
      </c>
      <c r="B17" s="230"/>
      <c r="C17" s="234"/>
      <c r="D17" s="235"/>
      <c r="E17" s="232"/>
      <c r="F17" s="233"/>
      <c r="G17" s="169"/>
      <c r="H17" s="169"/>
      <c r="I17" s="82"/>
      <c r="J17" s="82"/>
      <c r="K17" s="82"/>
      <c r="L17" s="82"/>
      <c r="M17" s="82"/>
      <c r="N17" s="82"/>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c r="BE17" s="229"/>
      <c r="BF17" s="229"/>
      <c r="BG17" s="229"/>
      <c r="BH17" s="229"/>
      <c r="BI17" s="229"/>
      <c r="BJ17" s="229"/>
      <c r="BK17" s="229"/>
      <c r="BL17" s="229"/>
      <c r="BM17" s="229"/>
      <c r="BN17" s="229"/>
      <c r="BO17" s="229"/>
      <c r="BP17" s="229"/>
      <c r="BQ17" s="229"/>
      <c r="BR17" s="229"/>
      <c r="BS17" s="229"/>
      <c r="BT17" s="229"/>
      <c r="BU17" s="229"/>
      <c r="BV17" s="229"/>
      <c r="BW17" s="229"/>
      <c r="BX17" s="229"/>
      <c r="BY17" s="229"/>
      <c r="BZ17" s="229"/>
      <c r="CA17" s="229"/>
      <c r="CB17" s="229"/>
      <c r="CC17" s="229"/>
      <c r="CD17" s="229"/>
      <c r="CE17" s="229"/>
      <c r="CF17" s="229"/>
      <c r="CG17" s="229"/>
      <c r="CH17" s="229"/>
      <c r="CI17" s="229"/>
      <c r="CJ17" s="229"/>
      <c r="CK17" s="229"/>
      <c r="CL17" s="229"/>
      <c r="CM17" s="229"/>
      <c r="CN17" s="229"/>
      <c r="CO17" s="229"/>
      <c r="CP17" s="229"/>
      <c r="CQ17" s="229"/>
      <c r="CR17" s="229"/>
      <c r="CS17" s="229"/>
      <c r="CT17" s="229"/>
      <c r="CU17" s="229"/>
      <c r="CV17" s="229"/>
      <c r="CW17" s="229"/>
      <c r="CX17" s="229"/>
      <c r="CY17" s="229"/>
      <c r="CZ17" s="229"/>
      <c r="DA17" s="229"/>
      <c r="DB17" s="229"/>
      <c r="DC17" s="229"/>
      <c r="DD17" s="229"/>
      <c r="DE17" s="229"/>
      <c r="DF17" s="229"/>
      <c r="DG17" s="229"/>
      <c r="DH17" s="229"/>
      <c r="DI17" s="229"/>
      <c r="DJ17" s="229"/>
      <c r="DK17" s="229"/>
      <c r="DL17" s="229"/>
      <c r="DM17" s="229"/>
      <c r="DN17" s="229"/>
      <c r="DO17" s="229"/>
      <c r="DP17" s="229"/>
      <c r="DQ17" s="229"/>
      <c r="DR17" s="229"/>
      <c r="DS17" s="229"/>
      <c r="DT17" s="229"/>
      <c r="DU17" s="229"/>
      <c r="DV17" s="229"/>
      <c r="DW17" s="229"/>
      <c r="DX17" s="229"/>
      <c r="DY17" s="229"/>
      <c r="DZ17" s="229"/>
      <c r="EA17" s="229"/>
      <c r="EB17" s="229"/>
      <c r="EC17" s="229"/>
      <c r="ED17" s="229"/>
      <c r="EE17" s="229"/>
      <c r="EF17" s="229"/>
      <c r="EG17" s="229"/>
      <c r="EH17" s="229"/>
      <c r="EI17" s="229"/>
      <c r="EJ17" s="229"/>
      <c r="EK17" s="229"/>
      <c r="EL17" s="229"/>
      <c r="EM17" s="229"/>
      <c r="EN17" s="229"/>
      <c r="EO17" s="229"/>
      <c r="EP17" s="229"/>
      <c r="EQ17" s="229"/>
      <c r="ER17" s="229"/>
      <c r="ES17" s="229"/>
      <c r="ET17" s="229"/>
      <c r="EU17" s="229"/>
      <c r="EV17" s="229"/>
      <c r="EW17" s="229"/>
      <c r="EX17" s="229"/>
      <c r="EY17" s="229"/>
      <c r="EZ17" s="229"/>
      <c r="FA17" s="229"/>
      <c r="FB17" s="229"/>
      <c r="FC17" s="229"/>
      <c r="FD17" s="229"/>
      <c r="FE17" s="229"/>
      <c r="FF17" s="229"/>
      <c r="FG17" s="229"/>
      <c r="FH17" s="229"/>
      <c r="FI17" s="229"/>
      <c r="FJ17" s="229"/>
      <c r="FK17" s="229"/>
      <c r="FL17" s="229"/>
      <c r="FM17" s="229"/>
      <c r="FN17" s="229"/>
      <c r="FO17" s="229"/>
      <c r="FP17" s="229"/>
      <c r="FQ17" s="229"/>
      <c r="FR17" s="229"/>
      <c r="FS17" s="229"/>
      <c r="FT17" s="229"/>
      <c r="FU17" s="229"/>
      <c r="FV17" s="229"/>
      <c r="FW17" s="229"/>
      <c r="FX17" s="229"/>
      <c r="FY17" s="229"/>
      <c r="FZ17" s="229"/>
      <c r="GA17" s="229"/>
      <c r="GB17" s="229"/>
      <c r="GC17" s="229"/>
      <c r="GD17" s="229"/>
      <c r="GE17" s="229"/>
      <c r="GF17" s="229"/>
      <c r="GG17" s="229"/>
      <c r="GH17" s="229"/>
      <c r="GI17" s="229"/>
      <c r="GJ17" s="229"/>
      <c r="GK17" s="229"/>
      <c r="GL17" s="229"/>
      <c r="GM17" s="229"/>
      <c r="GN17" s="229"/>
      <c r="GO17" s="229"/>
      <c r="GP17" s="229"/>
      <c r="GQ17" s="229"/>
      <c r="GR17" s="229"/>
      <c r="GS17" s="229"/>
      <c r="GT17" s="229"/>
      <c r="GU17" s="229"/>
      <c r="GV17" s="229"/>
      <c r="GW17" s="229"/>
      <c r="GX17" s="229"/>
      <c r="GY17" s="229"/>
      <c r="GZ17" s="229"/>
      <c r="HA17" s="229"/>
      <c r="HB17" s="229"/>
      <c r="HC17" s="229"/>
      <c r="HD17" s="229"/>
      <c r="HE17" s="229"/>
      <c r="HF17" s="229"/>
      <c r="HG17" s="229"/>
      <c r="HH17" s="229"/>
      <c r="HI17" s="229"/>
      <c r="HJ17" s="229"/>
      <c r="HK17" s="229"/>
      <c r="HL17" s="229"/>
      <c r="HM17" s="229"/>
      <c r="HN17" s="229"/>
      <c r="HO17" s="229"/>
      <c r="HP17" s="229"/>
      <c r="HQ17" s="229"/>
      <c r="HR17" s="229"/>
      <c r="HS17" s="229"/>
      <c r="HT17" s="229"/>
      <c r="HU17" s="229"/>
      <c r="HV17" s="229"/>
      <c r="HW17" s="229"/>
      <c r="HX17" s="229"/>
      <c r="HY17" s="229"/>
      <c r="HZ17" s="229"/>
      <c r="IA17" s="229"/>
      <c r="IB17" s="229"/>
      <c r="IC17" s="229"/>
      <c r="ID17" s="229"/>
      <c r="IE17" s="229"/>
      <c r="IF17" s="229"/>
      <c r="IG17" s="229"/>
      <c r="IH17" s="229"/>
      <c r="II17" s="229"/>
      <c r="IJ17" s="229"/>
      <c r="IK17" s="229"/>
      <c r="IL17" s="229"/>
      <c r="IM17" s="229"/>
      <c r="IN17" s="229"/>
      <c r="IO17" s="229"/>
      <c r="IP17" s="229"/>
      <c r="IQ17" s="229"/>
      <c r="IR17" s="229"/>
      <c r="IS17" s="229"/>
      <c r="IT17" s="229"/>
    </row>
    <row r="18" spans="1:254" s="231" customFormat="1" ht="6.75" customHeight="1">
      <c r="B18" s="37"/>
      <c r="C18" s="77"/>
      <c r="D18" s="77"/>
      <c r="E18" s="77"/>
      <c r="F18" s="77"/>
      <c r="G18" s="77"/>
      <c r="H18" s="77"/>
    </row>
    <row r="19" spans="1:254" s="231" customFormat="1" ht="14.25" customHeight="1">
      <c r="A19" s="231" t="s">
        <v>303</v>
      </c>
      <c r="B19" s="279"/>
      <c r="C19" s="77"/>
      <c r="D19" s="77"/>
      <c r="E19" s="77"/>
      <c r="F19" s="77"/>
      <c r="G19" s="77"/>
      <c r="H19" s="77"/>
    </row>
    <row r="20" spans="1:254" s="231" customFormat="1" ht="6.75" customHeight="1">
      <c r="B20" s="37"/>
      <c r="C20" s="77"/>
      <c r="D20" s="77"/>
      <c r="E20" s="77"/>
      <c r="F20" s="77"/>
      <c r="G20" s="77"/>
      <c r="H20" s="77"/>
    </row>
    <row r="21" spans="1:254" ht="17.25" customHeight="1">
      <c r="A21" s="164" t="s">
        <v>299</v>
      </c>
      <c r="B21" s="385"/>
      <c r="C21" s="386"/>
      <c r="D21" s="386"/>
      <c r="E21" s="77"/>
      <c r="F21" s="77"/>
      <c r="G21" s="77"/>
      <c r="H21" s="77"/>
    </row>
    <row r="22" spans="1:254" ht="6.75" customHeight="1">
      <c r="B22" s="37"/>
      <c r="C22" s="77"/>
      <c r="D22" s="77"/>
      <c r="E22" s="77"/>
      <c r="F22" s="77"/>
      <c r="G22" s="77"/>
      <c r="H22" s="77"/>
    </row>
    <row r="23" spans="1:254" ht="15.75" customHeight="1">
      <c r="A23" s="164" t="s">
        <v>110</v>
      </c>
      <c r="B23" s="400"/>
      <c r="C23" s="401"/>
      <c r="D23" s="401"/>
      <c r="E23" s="401"/>
      <c r="F23" s="166"/>
      <c r="G23" s="167"/>
      <c r="H23" s="38"/>
    </row>
    <row r="24" spans="1:254" ht="9.6" customHeight="1"/>
    <row r="25" spans="1:254" ht="13.8">
      <c r="A25" s="164" t="s">
        <v>1</v>
      </c>
      <c r="B25" s="164"/>
      <c r="C25" s="164"/>
      <c r="D25" s="164"/>
      <c r="E25" s="164"/>
      <c r="F25" s="164"/>
      <c r="G25" s="164"/>
      <c r="H25" s="164"/>
    </row>
    <row r="26" spans="1:254" ht="6" customHeight="1"/>
    <row r="27" spans="1:254">
      <c r="B27" s="30"/>
      <c r="D27" s="166" t="s">
        <v>16</v>
      </c>
      <c r="E27" s="390"/>
      <c r="F27" s="391"/>
      <c r="G27" s="391"/>
      <c r="H27" s="392"/>
    </row>
    <row r="28" spans="1:254" ht="4.5" customHeight="1">
      <c r="D28" s="166"/>
    </row>
    <row r="29" spans="1:254">
      <c r="B29" s="30"/>
      <c r="D29" s="166" t="s">
        <v>16</v>
      </c>
      <c r="E29" s="390"/>
      <c r="F29" s="391"/>
      <c r="G29" s="391"/>
      <c r="H29" s="392"/>
    </row>
    <row r="30" spans="1:254" ht="4.5" customHeight="1">
      <c r="D30" s="166"/>
    </row>
    <row r="31" spans="1:254">
      <c r="B31" s="30"/>
      <c r="D31" s="166" t="s">
        <v>16</v>
      </c>
      <c r="E31" s="390"/>
      <c r="F31" s="391"/>
      <c r="G31" s="391"/>
      <c r="H31" s="392"/>
    </row>
    <row r="32" spans="1:254" ht="9" customHeight="1">
      <c r="A32" s="162"/>
      <c r="B32" s="162"/>
      <c r="C32" s="162"/>
      <c r="D32" s="162"/>
      <c r="E32" s="162"/>
      <c r="F32" s="162"/>
      <c r="G32" s="162"/>
      <c r="H32" s="162"/>
    </row>
    <row r="33" spans="1:8" s="159" customFormat="1">
      <c r="A33" s="170" t="s">
        <v>111</v>
      </c>
      <c r="B33" s="301"/>
      <c r="C33" s="182"/>
      <c r="D33" s="166" t="s">
        <v>46</v>
      </c>
      <c r="E33" s="390"/>
      <c r="F33" s="391"/>
      <c r="G33" s="391"/>
      <c r="H33" s="392"/>
    </row>
    <row r="34" spans="1:8" s="337" customFormat="1" ht="6" customHeight="1" thickBot="1">
      <c r="A34" s="79"/>
      <c r="B34" s="341"/>
      <c r="C34" s="180"/>
      <c r="D34" s="342"/>
      <c r="E34" s="343"/>
      <c r="F34" s="343"/>
      <c r="G34" s="343"/>
      <c r="H34" s="343"/>
    </row>
    <row r="35" spans="1:8" s="337" customFormat="1" ht="7.2" customHeight="1" thickTop="1">
      <c r="A35" s="170"/>
      <c r="B35" s="338"/>
      <c r="C35" s="336"/>
      <c r="D35" s="166"/>
      <c r="E35" s="339"/>
      <c r="F35" s="339"/>
      <c r="G35" s="339"/>
      <c r="H35" s="339"/>
    </row>
    <row r="36" spans="1:8" s="337" customFormat="1">
      <c r="A36" s="4" t="s">
        <v>186</v>
      </c>
      <c r="B36" s="323"/>
      <c r="C36" s="336"/>
      <c r="D36" s="166"/>
      <c r="E36" s="339"/>
      <c r="F36" s="339"/>
      <c r="G36" s="339"/>
      <c r="H36" s="339"/>
    </row>
    <row r="37" spans="1:8" s="337" customFormat="1" ht="7.2" customHeight="1">
      <c r="A37" s="340"/>
      <c r="B37" s="340"/>
      <c r="C37" s="336"/>
      <c r="D37" s="166"/>
      <c r="E37" s="339"/>
      <c r="F37" s="339"/>
      <c r="G37" s="339"/>
      <c r="H37" s="339"/>
    </row>
    <row r="38" spans="1:8" s="337" customFormat="1">
      <c r="A38" s="4" t="s">
        <v>187</v>
      </c>
      <c r="B38" s="323"/>
      <c r="C38" s="336"/>
      <c r="D38" s="166"/>
      <c r="E38" s="339"/>
      <c r="F38" s="339"/>
      <c r="G38" s="339"/>
      <c r="H38" s="339"/>
    </row>
    <row r="39" spans="1:8" s="337" customFormat="1" ht="7.2" customHeight="1">
      <c r="A39" s="340"/>
      <c r="B39" s="340"/>
      <c r="C39" s="336"/>
      <c r="D39" s="166"/>
      <c r="E39" s="339"/>
      <c r="F39" s="339"/>
      <c r="G39" s="339"/>
      <c r="H39" s="339"/>
    </row>
    <row r="40" spans="1:8" s="337" customFormat="1">
      <c r="A40" s="4" t="s">
        <v>188</v>
      </c>
      <c r="B40" s="323"/>
      <c r="C40" s="336"/>
      <c r="D40" s="166"/>
      <c r="E40" s="339"/>
      <c r="F40" s="339"/>
      <c r="G40" s="339"/>
      <c r="H40" s="339"/>
    </row>
    <row r="41" spans="1:8" s="159" customFormat="1" ht="18.75" hidden="1" customHeight="1" thickBot="1">
      <c r="A41" s="178" t="s">
        <v>185</v>
      </c>
      <c r="B41" s="179"/>
      <c r="C41" s="179"/>
      <c r="D41" s="179"/>
      <c r="E41" s="179"/>
      <c r="F41" s="179"/>
      <c r="G41" s="179"/>
      <c r="H41" s="179"/>
    </row>
    <row r="42" spans="1:8" s="159" customFormat="1" ht="9" hidden="1" customHeight="1" thickTop="1">
      <c r="A42" s="162"/>
      <c r="B42" s="162"/>
      <c r="C42" s="162"/>
      <c r="D42" s="162"/>
      <c r="E42" s="162"/>
      <c r="F42" s="162"/>
      <c r="G42" s="162"/>
      <c r="H42" s="162"/>
    </row>
    <row r="43" spans="1:8" s="159" customFormat="1" hidden="1">
      <c r="A43" s="170" t="s">
        <v>186</v>
      </c>
      <c r="B43" s="30"/>
      <c r="C43" s="182"/>
      <c r="D43" s="166"/>
      <c r="E43" s="40"/>
      <c r="F43" s="40"/>
      <c r="G43" s="40"/>
      <c r="H43" s="40"/>
    </row>
    <row r="44" spans="1:8" s="159" customFormat="1" ht="9" hidden="1" customHeight="1">
      <c r="A44" s="162"/>
      <c r="B44" s="162"/>
      <c r="C44" s="162"/>
      <c r="D44" s="162"/>
      <c r="E44" s="162"/>
      <c r="F44" s="162"/>
      <c r="G44" s="162"/>
      <c r="H44" s="162"/>
    </row>
    <row r="45" spans="1:8" s="159" customFormat="1" hidden="1">
      <c r="A45" s="170" t="s">
        <v>187</v>
      </c>
      <c r="B45" s="30"/>
      <c r="C45" s="182"/>
      <c r="D45" s="166"/>
      <c r="E45" s="40"/>
      <c r="F45" s="40"/>
      <c r="G45" s="40"/>
      <c r="H45" s="40"/>
    </row>
    <row r="46" spans="1:8" s="159" customFormat="1" ht="9" hidden="1" customHeight="1">
      <c r="A46" s="162"/>
      <c r="B46" s="162"/>
      <c r="C46" s="162"/>
      <c r="D46" s="162"/>
      <c r="E46" s="162"/>
      <c r="F46" s="162"/>
      <c r="G46" s="162"/>
      <c r="H46" s="162"/>
    </row>
    <row r="47" spans="1:8" s="159" customFormat="1" hidden="1">
      <c r="A47" s="170" t="s">
        <v>188</v>
      </c>
      <c r="B47" s="30"/>
      <c r="C47" s="182"/>
      <c r="D47" s="166"/>
      <c r="E47" s="40"/>
      <c r="F47" s="40"/>
      <c r="G47" s="40"/>
      <c r="H47" s="40"/>
    </row>
    <row r="48" spans="1:8" s="159" customFormat="1" ht="9" hidden="1" customHeight="1">
      <c r="A48" s="162"/>
      <c r="B48" s="162"/>
      <c r="C48" s="162"/>
      <c r="D48" s="162"/>
      <c r="E48" s="162"/>
      <c r="F48" s="162"/>
      <c r="G48" s="162"/>
      <c r="H48" s="162"/>
    </row>
    <row r="49" spans="1:254" s="159" customFormat="1" hidden="1">
      <c r="A49" s="170" t="s">
        <v>189</v>
      </c>
      <c r="B49" s="30"/>
      <c r="C49" s="182"/>
      <c r="D49" s="166"/>
      <c r="E49" s="40"/>
      <c r="F49" s="40"/>
      <c r="G49" s="40"/>
      <c r="H49" s="40"/>
    </row>
    <row r="50" spans="1:254" s="159" customFormat="1" ht="9" hidden="1" customHeight="1">
      <c r="A50" s="162"/>
      <c r="B50" s="162"/>
      <c r="C50" s="162"/>
      <c r="D50" s="162"/>
      <c r="E50" s="162"/>
      <c r="F50" s="162"/>
      <c r="G50" s="162"/>
      <c r="H50" s="162"/>
    </row>
    <row r="51" spans="1:254" s="159" customFormat="1" hidden="1">
      <c r="A51" s="170" t="s">
        <v>190</v>
      </c>
      <c r="B51" s="30"/>
      <c r="C51" s="182"/>
      <c r="D51" s="166"/>
      <c r="E51" s="40"/>
      <c r="F51" s="40"/>
      <c r="G51" s="40"/>
      <c r="H51" s="40"/>
    </row>
    <row r="52" spans="1:254" s="159" customFormat="1" ht="9" customHeight="1">
      <c r="A52" s="162"/>
      <c r="B52" s="162"/>
      <c r="C52" s="162"/>
      <c r="D52" s="162"/>
      <c r="E52" s="162"/>
      <c r="F52" s="162"/>
      <c r="G52" s="162"/>
      <c r="H52" s="162"/>
      <c r="I52" s="335"/>
    </row>
    <row r="53" spans="1:254">
      <c r="A53" s="160" t="s">
        <v>12</v>
      </c>
      <c r="B53" s="177">
        <f>SUM(B12,B14,B27,B29,B31,B33,B36,B38,B40,)</f>
        <v>0</v>
      </c>
      <c r="G53" s="335"/>
    </row>
    <row r="54" spans="1:254" ht="9" customHeight="1">
      <c r="A54" s="166"/>
      <c r="B54" s="36"/>
    </row>
    <row r="55" spans="1:254" s="284" customFormat="1" ht="13.8">
      <c r="A55" s="163" t="s">
        <v>15</v>
      </c>
      <c r="B55" s="163"/>
      <c r="C55" s="163"/>
      <c r="D55" s="163"/>
      <c r="E55" s="167"/>
      <c r="F55" s="165"/>
      <c r="G55" s="165"/>
      <c r="H55" s="165"/>
    </row>
    <row r="56" spans="1:254" ht="6.75" customHeight="1">
      <c r="A56" s="158"/>
      <c r="B56" s="182"/>
      <c r="D56" s="182"/>
      <c r="E56" s="165"/>
      <c r="F56" s="165"/>
      <c r="G56" s="165"/>
      <c r="H56" s="165"/>
      <c r="I56" s="82"/>
      <c r="J56" s="82"/>
      <c r="K56" s="82"/>
      <c r="L56" s="82"/>
      <c r="M56" s="82"/>
      <c r="N56" s="82"/>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4"/>
      <c r="BO56" s="394"/>
      <c r="BP56" s="394"/>
      <c r="BQ56" s="394"/>
      <c r="BR56" s="394"/>
      <c r="BS56" s="394"/>
      <c r="BT56" s="394"/>
      <c r="BU56" s="394"/>
      <c r="BV56" s="394"/>
      <c r="BW56" s="394"/>
      <c r="BX56" s="394"/>
      <c r="BY56" s="394"/>
      <c r="BZ56" s="394"/>
      <c r="CA56" s="394"/>
      <c r="CB56" s="394"/>
      <c r="CC56" s="394"/>
      <c r="CD56" s="394"/>
      <c r="CE56" s="394"/>
      <c r="CF56" s="394"/>
      <c r="CG56" s="394"/>
      <c r="CH56" s="394"/>
      <c r="CI56" s="394"/>
      <c r="CJ56" s="394"/>
      <c r="CK56" s="394"/>
      <c r="CL56" s="394"/>
      <c r="CM56" s="394"/>
      <c r="CN56" s="394"/>
      <c r="CO56" s="394"/>
      <c r="CP56" s="394"/>
      <c r="CQ56" s="394"/>
      <c r="CR56" s="394"/>
      <c r="CS56" s="394"/>
      <c r="CT56" s="394"/>
      <c r="CU56" s="394"/>
      <c r="CV56" s="394"/>
      <c r="CW56" s="394"/>
      <c r="CX56" s="394"/>
      <c r="CY56" s="394"/>
      <c r="CZ56" s="394"/>
      <c r="DA56" s="394"/>
      <c r="DB56" s="394"/>
      <c r="DC56" s="394"/>
      <c r="DD56" s="394"/>
      <c r="DE56" s="394"/>
      <c r="DF56" s="394"/>
      <c r="DG56" s="394"/>
      <c r="DH56" s="394"/>
      <c r="DI56" s="394"/>
      <c r="DJ56" s="394"/>
      <c r="DK56" s="394"/>
      <c r="DL56" s="394"/>
      <c r="DM56" s="394"/>
      <c r="DN56" s="394"/>
      <c r="DO56" s="394"/>
      <c r="DP56" s="394"/>
      <c r="DQ56" s="394"/>
      <c r="DR56" s="394"/>
      <c r="DS56" s="394"/>
      <c r="DT56" s="394"/>
      <c r="DU56" s="394"/>
      <c r="DV56" s="394"/>
      <c r="DW56" s="394"/>
      <c r="DX56" s="394"/>
      <c r="DY56" s="394"/>
      <c r="DZ56" s="394"/>
      <c r="EA56" s="394"/>
      <c r="EB56" s="394"/>
      <c r="EC56" s="394"/>
      <c r="ED56" s="394"/>
      <c r="EE56" s="394"/>
      <c r="EF56" s="394"/>
      <c r="EG56" s="394"/>
      <c r="EH56" s="394"/>
      <c r="EI56" s="394"/>
      <c r="EJ56" s="394"/>
      <c r="EK56" s="394"/>
      <c r="EL56" s="394"/>
      <c r="EM56" s="394"/>
      <c r="EN56" s="394"/>
      <c r="EO56" s="394"/>
      <c r="EP56" s="394"/>
      <c r="EQ56" s="394"/>
      <c r="ER56" s="394"/>
      <c r="ES56" s="394"/>
      <c r="ET56" s="394"/>
      <c r="EU56" s="394"/>
      <c r="EV56" s="394"/>
      <c r="EW56" s="394"/>
      <c r="EX56" s="394"/>
      <c r="EY56" s="394"/>
      <c r="EZ56" s="394"/>
      <c r="FA56" s="394"/>
      <c r="FB56" s="394"/>
      <c r="FC56" s="394"/>
      <c r="FD56" s="394"/>
      <c r="FE56" s="394"/>
      <c r="FF56" s="394"/>
      <c r="FG56" s="394"/>
      <c r="FH56" s="394"/>
      <c r="FI56" s="394"/>
      <c r="FJ56" s="394"/>
      <c r="FK56" s="394"/>
      <c r="FL56" s="394"/>
      <c r="FM56" s="394"/>
      <c r="FN56" s="394"/>
      <c r="FO56" s="394"/>
      <c r="FP56" s="394"/>
      <c r="FQ56" s="394"/>
      <c r="FR56" s="394"/>
      <c r="FS56" s="394"/>
      <c r="FT56" s="394"/>
      <c r="FU56" s="394"/>
      <c r="FV56" s="394"/>
      <c r="FW56" s="394"/>
      <c r="FX56" s="394"/>
      <c r="FY56" s="394"/>
      <c r="FZ56" s="394"/>
      <c r="GA56" s="394"/>
      <c r="GB56" s="394"/>
      <c r="GC56" s="394"/>
      <c r="GD56" s="394"/>
      <c r="GE56" s="394"/>
      <c r="GF56" s="394"/>
      <c r="GG56" s="394"/>
      <c r="GH56" s="394"/>
      <c r="GI56" s="394"/>
      <c r="GJ56" s="394"/>
      <c r="GK56" s="394"/>
      <c r="GL56" s="394"/>
      <c r="GM56" s="394"/>
      <c r="GN56" s="394"/>
      <c r="GO56" s="394"/>
      <c r="GP56" s="394"/>
      <c r="GQ56" s="394"/>
      <c r="GR56" s="394"/>
      <c r="GS56" s="394"/>
      <c r="GT56" s="394"/>
      <c r="GU56" s="394"/>
      <c r="GV56" s="394"/>
      <c r="GW56" s="394"/>
      <c r="GX56" s="394"/>
      <c r="GY56" s="394"/>
      <c r="GZ56" s="394"/>
      <c r="HA56" s="394"/>
      <c r="HB56" s="394"/>
      <c r="HC56" s="394"/>
      <c r="HD56" s="394"/>
      <c r="HE56" s="394"/>
      <c r="HF56" s="394"/>
      <c r="HG56" s="394"/>
      <c r="HH56" s="394"/>
      <c r="HI56" s="394"/>
      <c r="HJ56" s="394"/>
      <c r="HK56" s="394"/>
      <c r="HL56" s="394"/>
      <c r="HM56" s="394"/>
      <c r="HN56" s="394"/>
      <c r="HO56" s="394"/>
      <c r="HP56" s="394"/>
      <c r="HQ56" s="394"/>
      <c r="HR56" s="394"/>
      <c r="HS56" s="394"/>
      <c r="HT56" s="394"/>
      <c r="HU56" s="394"/>
      <c r="HV56" s="394"/>
      <c r="HW56" s="394"/>
      <c r="HX56" s="394"/>
      <c r="HY56" s="394"/>
      <c r="HZ56" s="394"/>
      <c r="IA56" s="394"/>
      <c r="IB56" s="394"/>
      <c r="IC56" s="394"/>
      <c r="ID56" s="394"/>
      <c r="IE56" s="394"/>
      <c r="IF56" s="394"/>
      <c r="IG56" s="394"/>
      <c r="IH56" s="394"/>
      <c r="II56" s="394"/>
      <c r="IJ56" s="394"/>
      <c r="IK56" s="394"/>
      <c r="IL56" s="394"/>
      <c r="IM56" s="394"/>
      <c r="IN56" s="394"/>
      <c r="IO56" s="394"/>
      <c r="IP56" s="394"/>
      <c r="IQ56" s="394"/>
      <c r="IR56" s="394"/>
      <c r="IS56" s="394"/>
      <c r="IT56" s="394"/>
    </row>
    <row r="57" spans="1:254" s="284" customFormat="1" ht="16.95" customHeight="1">
      <c r="A57" s="286" t="s">
        <v>270</v>
      </c>
      <c r="B57" s="285"/>
      <c r="C57" s="285"/>
      <c r="D57" s="163"/>
      <c r="E57" s="287"/>
      <c r="F57" s="288"/>
      <c r="G57" s="168"/>
      <c r="H57" s="168"/>
      <c r="I57" s="82"/>
      <c r="J57" s="82"/>
      <c r="K57" s="82"/>
      <c r="L57" s="82"/>
      <c r="M57" s="82"/>
      <c r="N57" s="82"/>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3"/>
      <c r="BR57" s="283"/>
      <c r="BS57" s="283"/>
      <c r="BT57" s="283"/>
      <c r="BU57" s="283"/>
      <c r="BV57" s="283"/>
      <c r="BW57" s="283"/>
      <c r="BX57" s="283"/>
      <c r="BY57" s="283"/>
      <c r="BZ57" s="283"/>
      <c r="CA57" s="283"/>
      <c r="CB57" s="283"/>
      <c r="CC57" s="283"/>
      <c r="CD57" s="283"/>
      <c r="CE57" s="283"/>
      <c r="CF57" s="283"/>
      <c r="CG57" s="283"/>
      <c r="CH57" s="283"/>
      <c r="CI57" s="283"/>
      <c r="CJ57" s="283"/>
      <c r="CK57" s="283"/>
      <c r="CL57" s="283"/>
      <c r="CM57" s="283"/>
      <c r="CN57" s="283"/>
      <c r="CO57" s="283"/>
      <c r="CP57" s="283"/>
      <c r="CQ57" s="283"/>
      <c r="CR57" s="283"/>
      <c r="CS57" s="283"/>
      <c r="CT57" s="283"/>
      <c r="CU57" s="283"/>
      <c r="CV57" s="283"/>
      <c r="CW57" s="283"/>
      <c r="CX57" s="283"/>
      <c r="CY57" s="283"/>
      <c r="CZ57" s="283"/>
      <c r="DA57" s="283"/>
      <c r="DB57" s="283"/>
      <c r="DC57" s="283"/>
      <c r="DD57" s="283"/>
      <c r="DE57" s="283"/>
      <c r="DF57" s="283"/>
      <c r="DG57" s="283"/>
      <c r="DH57" s="283"/>
      <c r="DI57" s="283"/>
      <c r="DJ57" s="283"/>
      <c r="DK57" s="283"/>
      <c r="DL57" s="283"/>
      <c r="DM57" s="283"/>
      <c r="DN57" s="283"/>
      <c r="DO57" s="283"/>
      <c r="DP57" s="283"/>
      <c r="DQ57" s="283"/>
      <c r="DR57" s="283"/>
      <c r="DS57" s="283"/>
      <c r="DT57" s="283"/>
      <c r="DU57" s="283"/>
      <c r="DV57" s="283"/>
      <c r="DW57" s="283"/>
      <c r="DX57" s="283"/>
      <c r="DY57" s="283"/>
      <c r="DZ57" s="283"/>
      <c r="EA57" s="283"/>
      <c r="EB57" s="283"/>
      <c r="EC57" s="283"/>
      <c r="ED57" s="283"/>
      <c r="EE57" s="283"/>
      <c r="EF57" s="283"/>
      <c r="EG57" s="283"/>
      <c r="EH57" s="283"/>
      <c r="EI57" s="283"/>
      <c r="EJ57" s="283"/>
      <c r="EK57" s="283"/>
      <c r="EL57" s="283"/>
      <c r="EM57" s="283"/>
      <c r="EN57" s="283"/>
      <c r="EO57" s="283"/>
      <c r="EP57" s="283"/>
      <c r="EQ57" s="283"/>
      <c r="ER57" s="283"/>
      <c r="ES57" s="283"/>
      <c r="ET57" s="283"/>
      <c r="EU57" s="283"/>
      <c r="EV57" s="283"/>
      <c r="EW57" s="283"/>
      <c r="EX57" s="283"/>
      <c r="EY57" s="283"/>
      <c r="EZ57" s="283"/>
      <c r="FA57" s="283"/>
      <c r="FB57" s="283"/>
      <c r="FC57" s="283"/>
      <c r="FD57" s="283"/>
      <c r="FE57" s="283"/>
      <c r="FF57" s="283"/>
      <c r="FG57" s="283"/>
      <c r="FH57" s="283"/>
      <c r="FI57" s="283"/>
      <c r="FJ57" s="283"/>
      <c r="FK57" s="283"/>
      <c r="FL57" s="283"/>
      <c r="FM57" s="283"/>
      <c r="FN57" s="283"/>
      <c r="FO57" s="283"/>
      <c r="FP57" s="283"/>
      <c r="FQ57" s="283"/>
      <c r="FR57" s="283"/>
      <c r="FS57" s="283"/>
      <c r="FT57" s="283"/>
      <c r="FU57" s="283"/>
      <c r="FV57" s="283"/>
      <c r="FW57" s="283"/>
      <c r="FX57" s="283"/>
      <c r="FY57" s="283"/>
      <c r="FZ57" s="283"/>
      <c r="GA57" s="283"/>
      <c r="GB57" s="283"/>
      <c r="GC57" s="283"/>
      <c r="GD57" s="283"/>
      <c r="GE57" s="283"/>
      <c r="GF57" s="283"/>
      <c r="GG57" s="283"/>
      <c r="GH57" s="283"/>
      <c r="GI57" s="283"/>
      <c r="GJ57" s="283"/>
      <c r="GK57" s="283"/>
      <c r="GL57" s="283"/>
      <c r="GM57" s="283"/>
      <c r="GN57" s="283"/>
      <c r="GO57" s="283"/>
      <c r="GP57" s="283"/>
      <c r="GQ57" s="283"/>
      <c r="GR57" s="283"/>
      <c r="GS57" s="283"/>
      <c r="GT57" s="283"/>
      <c r="GU57" s="283"/>
      <c r="GV57" s="283"/>
      <c r="GW57" s="283"/>
      <c r="GX57" s="283"/>
      <c r="GY57" s="283"/>
      <c r="GZ57" s="283"/>
      <c r="HA57" s="283"/>
      <c r="HB57" s="283"/>
      <c r="HC57" s="283"/>
      <c r="HD57" s="283"/>
      <c r="HE57" s="283"/>
      <c r="HF57" s="283"/>
      <c r="HG57" s="283"/>
      <c r="HH57" s="283"/>
      <c r="HI57" s="283"/>
      <c r="HJ57" s="283"/>
      <c r="HK57" s="283"/>
      <c r="HL57" s="283"/>
      <c r="HM57" s="283"/>
      <c r="HN57" s="283"/>
      <c r="HO57" s="283"/>
      <c r="HP57" s="283"/>
      <c r="HQ57" s="283"/>
      <c r="HR57" s="283"/>
      <c r="HS57" s="283"/>
      <c r="HT57" s="283"/>
      <c r="HU57" s="283"/>
      <c r="HV57" s="283"/>
      <c r="HW57" s="283"/>
      <c r="HX57" s="283"/>
      <c r="HY57" s="283"/>
      <c r="HZ57" s="283"/>
      <c r="IA57" s="283"/>
      <c r="IB57" s="283"/>
      <c r="IC57" s="283"/>
      <c r="ID57" s="283"/>
      <c r="IE57" s="283"/>
      <c r="IF57" s="283"/>
      <c r="IG57" s="283"/>
      <c r="IH57" s="283"/>
      <c r="II57" s="283"/>
      <c r="IJ57" s="283"/>
      <c r="IK57" s="283"/>
      <c r="IL57" s="283"/>
      <c r="IM57" s="283"/>
      <c r="IN57" s="283"/>
      <c r="IO57" s="283"/>
      <c r="IP57" s="283"/>
      <c r="IQ57" s="283"/>
      <c r="IR57" s="283"/>
      <c r="IS57" s="283"/>
      <c r="IT57" s="283"/>
    </row>
    <row r="58" spans="1:254" s="153" customFormat="1" ht="6.75" customHeight="1">
      <c r="A58" s="158"/>
      <c r="B58" s="182"/>
      <c r="C58" s="182"/>
      <c r="D58" s="182"/>
      <c r="E58" s="165"/>
      <c r="F58" s="165"/>
      <c r="G58" s="165"/>
      <c r="H58" s="165"/>
      <c r="I58" s="82"/>
      <c r="J58" s="82"/>
      <c r="K58" s="82"/>
      <c r="L58" s="82"/>
      <c r="M58" s="82"/>
      <c r="N58" s="82"/>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c r="BR58" s="394"/>
      <c r="BS58" s="394"/>
      <c r="BT58" s="394"/>
      <c r="BU58" s="394"/>
      <c r="BV58" s="394"/>
      <c r="BW58" s="394"/>
      <c r="BX58" s="394"/>
      <c r="BY58" s="394"/>
      <c r="BZ58" s="394"/>
      <c r="CA58" s="394"/>
      <c r="CB58" s="394"/>
      <c r="CC58" s="394"/>
      <c r="CD58" s="394"/>
      <c r="CE58" s="394"/>
      <c r="CF58" s="394"/>
      <c r="CG58" s="394"/>
      <c r="CH58" s="394"/>
      <c r="CI58" s="394"/>
      <c r="CJ58" s="394"/>
      <c r="CK58" s="394"/>
      <c r="CL58" s="394"/>
      <c r="CM58" s="394"/>
      <c r="CN58" s="394"/>
      <c r="CO58" s="394"/>
      <c r="CP58" s="394"/>
      <c r="CQ58" s="394"/>
      <c r="CR58" s="394"/>
      <c r="CS58" s="394"/>
      <c r="CT58" s="394"/>
      <c r="CU58" s="394"/>
      <c r="CV58" s="394"/>
      <c r="CW58" s="394"/>
      <c r="CX58" s="394"/>
      <c r="CY58" s="394"/>
      <c r="CZ58" s="394"/>
      <c r="DA58" s="394"/>
      <c r="DB58" s="394"/>
      <c r="DC58" s="394"/>
      <c r="DD58" s="394"/>
      <c r="DE58" s="394"/>
      <c r="DF58" s="394"/>
      <c r="DG58" s="394"/>
      <c r="DH58" s="394"/>
      <c r="DI58" s="394"/>
      <c r="DJ58" s="394"/>
      <c r="DK58" s="394"/>
      <c r="DL58" s="394"/>
      <c r="DM58" s="394"/>
      <c r="DN58" s="394"/>
      <c r="DO58" s="394"/>
      <c r="DP58" s="394"/>
      <c r="DQ58" s="394"/>
      <c r="DR58" s="394"/>
      <c r="DS58" s="394"/>
      <c r="DT58" s="394"/>
      <c r="DU58" s="394"/>
      <c r="DV58" s="394"/>
      <c r="DW58" s="394"/>
      <c r="DX58" s="394"/>
      <c r="DY58" s="394"/>
      <c r="DZ58" s="394"/>
      <c r="EA58" s="394"/>
      <c r="EB58" s="394"/>
      <c r="EC58" s="394"/>
      <c r="ED58" s="394"/>
      <c r="EE58" s="394"/>
      <c r="EF58" s="394"/>
      <c r="EG58" s="394"/>
      <c r="EH58" s="394"/>
      <c r="EI58" s="394"/>
      <c r="EJ58" s="394"/>
      <c r="EK58" s="394"/>
      <c r="EL58" s="394"/>
      <c r="EM58" s="394"/>
      <c r="EN58" s="394"/>
      <c r="EO58" s="394"/>
      <c r="EP58" s="394"/>
      <c r="EQ58" s="394"/>
      <c r="ER58" s="394"/>
      <c r="ES58" s="394"/>
      <c r="ET58" s="394"/>
      <c r="EU58" s="394"/>
      <c r="EV58" s="394"/>
      <c r="EW58" s="394"/>
      <c r="EX58" s="394"/>
      <c r="EY58" s="394"/>
      <c r="EZ58" s="394"/>
      <c r="FA58" s="394"/>
      <c r="FB58" s="394"/>
      <c r="FC58" s="394"/>
      <c r="FD58" s="394"/>
      <c r="FE58" s="394"/>
      <c r="FF58" s="394"/>
      <c r="FG58" s="394"/>
      <c r="FH58" s="394"/>
      <c r="FI58" s="394"/>
      <c r="FJ58" s="394"/>
      <c r="FK58" s="394"/>
      <c r="FL58" s="394"/>
      <c r="FM58" s="394"/>
      <c r="FN58" s="394"/>
      <c r="FO58" s="394"/>
      <c r="FP58" s="394"/>
      <c r="FQ58" s="394"/>
      <c r="FR58" s="394"/>
      <c r="FS58" s="394"/>
      <c r="FT58" s="394"/>
      <c r="FU58" s="394"/>
      <c r="FV58" s="394"/>
      <c r="FW58" s="394"/>
      <c r="FX58" s="394"/>
      <c r="FY58" s="394"/>
      <c r="FZ58" s="394"/>
      <c r="GA58" s="394"/>
      <c r="GB58" s="394"/>
      <c r="GC58" s="394"/>
      <c r="GD58" s="394"/>
      <c r="GE58" s="394"/>
      <c r="GF58" s="394"/>
      <c r="GG58" s="394"/>
      <c r="GH58" s="394"/>
      <c r="GI58" s="394"/>
      <c r="GJ58" s="394"/>
      <c r="GK58" s="394"/>
      <c r="GL58" s="394"/>
      <c r="GM58" s="394"/>
      <c r="GN58" s="394"/>
      <c r="GO58" s="394"/>
      <c r="GP58" s="394"/>
      <c r="GQ58" s="394"/>
      <c r="GR58" s="394"/>
      <c r="GS58" s="394"/>
      <c r="GT58" s="394"/>
      <c r="GU58" s="394"/>
      <c r="GV58" s="394"/>
      <c r="GW58" s="394"/>
      <c r="GX58" s="394"/>
      <c r="GY58" s="394"/>
      <c r="GZ58" s="394"/>
      <c r="HA58" s="394"/>
      <c r="HB58" s="394"/>
      <c r="HC58" s="394"/>
      <c r="HD58" s="394"/>
      <c r="HE58" s="394"/>
      <c r="HF58" s="394"/>
      <c r="HG58" s="394"/>
      <c r="HH58" s="394"/>
      <c r="HI58" s="394"/>
      <c r="HJ58" s="394"/>
      <c r="HK58" s="394"/>
      <c r="HL58" s="394"/>
      <c r="HM58" s="394"/>
      <c r="HN58" s="394"/>
      <c r="HO58" s="394"/>
      <c r="HP58" s="394"/>
      <c r="HQ58" s="394"/>
      <c r="HR58" s="394"/>
      <c r="HS58" s="394"/>
      <c r="HT58" s="394"/>
      <c r="HU58" s="394"/>
      <c r="HV58" s="394"/>
      <c r="HW58" s="394"/>
      <c r="HX58" s="394"/>
      <c r="HY58" s="394"/>
      <c r="HZ58" s="394"/>
      <c r="IA58" s="394"/>
      <c r="IB58" s="394"/>
      <c r="IC58" s="394"/>
      <c r="ID58" s="394"/>
      <c r="IE58" s="394"/>
      <c r="IF58" s="394"/>
      <c r="IG58" s="394"/>
      <c r="IH58" s="394"/>
      <c r="II58" s="394"/>
      <c r="IJ58" s="394"/>
      <c r="IK58" s="394"/>
      <c r="IL58" s="394"/>
      <c r="IM58" s="394"/>
      <c r="IN58" s="394"/>
      <c r="IO58" s="394"/>
      <c r="IP58" s="394"/>
      <c r="IQ58" s="394"/>
      <c r="IR58" s="394"/>
      <c r="IS58" s="394"/>
      <c r="IT58" s="394"/>
    </row>
    <row r="59" spans="1:254" ht="19.5" customHeight="1">
      <c r="A59" s="284" t="s">
        <v>305</v>
      </c>
      <c r="B59" s="120"/>
      <c r="C59" s="387"/>
      <c r="D59" s="388"/>
      <c r="E59" s="388"/>
      <c r="F59" s="388"/>
      <c r="G59" s="388"/>
      <c r="H59" s="384"/>
    </row>
    <row r="60" spans="1:254" s="97" customFormat="1" ht="9" customHeight="1">
      <c r="A60" s="159"/>
      <c r="B60" s="165"/>
      <c r="C60" s="165"/>
      <c r="D60" s="166"/>
      <c r="E60" s="78"/>
      <c r="F60" s="98"/>
      <c r="G60" s="98"/>
      <c r="H60" s="98"/>
    </row>
    <row r="61" spans="1:254" ht="12.75" customHeight="1">
      <c r="A61" s="119" t="s">
        <v>45</v>
      </c>
      <c r="B61" s="162"/>
      <c r="C61" s="162"/>
      <c r="D61" s="162"/>
      <c r="E61" s="78"/>
      <c r="F61" s="83"/>
      <c r="G61" s="83"/>
      <c r="H61" s="83"/>
    </row>
    <row r="62" spans="1:254" ht="17.25" customHeight="1">
      <c r="A62" s="289" t="s">
        <v>271</v>
      </c>
      <c r="B62" s="387"/>
      <c r="C62" s="388"/>
      <c r="D62" s="388"/>
      <c r="E62" s="384"/>
    </row>
    <row r="63" spans="1:254" ht="16.5" customHeight="1">
      <c r="A63" s="162" t="s">
        <v>17</v>
      </c>
      <c r="B63" s="387"/>
      <c r="C63" s="388"/>
      <c r="D63" s="388"/>
      <c r="E63" s="384"/>
      <c r="F63" s="166"/>
      <c r="G63" s="165"/>
    </row>
    <row r="64" spans="1:254" ht="17.25" customHeight="1">
      <c r="A64" s="162" t="s">
        <v>18</v>
      </c>
      <c r="B64" s="389"/>
      <c r="C64" s="384"/>
    </row>
    <row r="65" spans="1:8" s="299" customFormat="1" ht="17.25" customHeight="1">
      <c r="A65" s="300" t="s">
        <v>291</v>
      </c>
      <c r="B65" s="393"/>
      <c r="C65" s="393"/>
    </row>
    <row r="66" spans="1:8" ht="17.25" customHeight="1">
      <c r="A66" s="162"/>
      <c r="B66" s="31"/>
      <c r="C66" s="31"/>
    </row>
    <row r="67" spans="1:8" ht="21.75" customHeight="1">
      <c r="A67" s="162" t="s">
        <v>84</v>
      </c>
      <c r="B67" s="389"/>
      <c r="C67" s="388"/>
      <c r="D67" s="388"/>
      <c r="E67" s="384"/>
    </row>
    <row r="68" spans="1:8" ht="17.25" customHeight="1">
      <c r="A68" s="162" t="s">
        <v>86</v>
      </c>
      <c r="B68" s="383"/>
      <c r="C68" s="384"/>
    </row>
    <row r="69" spans="1:8" ht="8.25" customHeight="1" thickBot="1">
      <c r="A69" s="79"/>
      <c r="B69" s="79"/>
      <c r="C69" s="180"/>
      <c r="D69" s="79"/>
      <c r="E69" s="79"/>
      <c r="F69" s="79"/>
      <c r="G69" s="79"/>
      <c r="H69" s="79"/>
    </row>
    <row r="70" spans="1:8" ht="18" customHeight="1" thickTop="1">
      <c r="A70" s="169" t="s">
        <v>160</v>
      </c>
      <c r="B70" s="170"/>
      <c r="C70" s="169" t="s">
        <v>161</v>
      </c>
      <c r="D70" s="169"/>
      <c r="E70" s="169" t="s">
        <v>162</v>
      </c>
      <c r="F70" s="169"/>
      <c r="G70" s="169" t="s">
        <v>163</v>
      </c>
      <c r="H70" s="169"/>
    </row>
    <row r="71" spans="1:8" ht="17.25" customHeight="1">
      <c r="A71" s="165" t="s">
        <v>159</v>
      </c>
      <c r="B71" s="167"/>
      <c r="C71" s="169" t="s">
        <v>158</v>
      </c>
      <c r="D71" s="169"/>
      <c r="E71" s="169" t="s">
        <v>165</v>
      </c>
      <c r="F71" s="169"/>
      <c r="G71" s="169" t="s">
        <v>164</v>
      </c>
      <c r="H71" s="169"/>
    </row>
    <row r="72" spans="1:8">
      <c r="B72" s="170"/>
      <c r="C72" s="184"/>
      <c r="D72" s="170"/>
      <c r="E72" s="170"/>
      <c r="F72" s="170"/>
      <c r="G72" s="170"/>
    </row>
    <row r="73" spans="1:8">
      <c r="B73" s="174" t="s">
        <v>23</v>
      </c>
      <c r="C73" s="175"/>
      <c r="D73" s="174" t="s">
        <v>24</v>
      </c>
      <c r="E73" s="175"/>
      <c r="F73" s="176" t="s">
        <v>25</v>
      </c>
      <c r="G73" s="175"/>
    </row>
    <row r="74" spans="1:8" ht="14.4" customHeight="1">
      <c r="B74" s="84"/>
      <c r="C74" s="181"/>
      <c r="D74" s="84"/>
      <c r="E74" s="85"/>
      <c r="F74" s="86"/>
      <c r="G74" s="85"/>
    </row>
    <row r="75" spans="1:8">
      <c r="B75" s="172" t="s">
        <v>26</v>
      </c>
      <c r="C75" s="173"/>
      <c r="D75" s="172" t="s">
        <v>27</v>
      </c>
      <c r="E75" s="173"/>
      <c r="F75" s="165" t="s">
        <v>10</v>
      </c>
      <c r="G75" s="173"/>
    </row>
    <row r="76" spans="1:8" ht="15" customHeight="1">
      <c r="B76" s="84"/>
      <c r="C76" s="181"/>
      <c r="D76" s="84"/>
      <c r="E76" s="85"/>
      <c r="F76" s="86"/>
      <c r="G76" s="85"/>
    </row>
    <row r="77" spans="1:8" ht="12.75" customHeight="1">
      <c r="B77" s="170"/>
      <c r="C77" s="184"/>
      <c r="D77" s="170"/>
      <c r="E77" s="170"/>
      <c r="F77" s="170"/>
      <c r="G77" s="170"/>
    </row>
    <row r="78" spans="1:8" ht="3.75" hidden="1" customHeight="1"/>
    <row r="79" spans="1:8" ht="12.75" hidden="1" customHeight="1">
      <c r="A79" s="80" t="s">
        <v>99</v>
      </c>
    </row>
    <row r="80" spans="1:8" s="203" customFormat="1" hidden="1">
      <c r="A80" s="80" t="s">
        <v>292</v>
      </c>
    </row>
    <row r="81" spans="1:8" s="203" customFormat="1" hidden="1">
      <c r="A81" s="80" t="s">
        <v>293</v>
      </c>
    </row>
    <row r="82" spans="1:8" s="344" customFormat="1" hidden="1">
      <c r="A82" s="80" t="s">
        <v>304</v>
      </c>
      <c r="B82" s="344" t="s">
        <v>19</v>
      </c>
    </row>
    <row r="83" spans="1:8" s="278" customFormat="1" hidden="1">
      <c r="A83" s="277" t="s">
        <v>294</v>
      </c>
    </row>
    <row r="84" spans="1:8" ht="12.75" customHeight="1">
      <c r="A84" s="158"/>
    </row>
    <row r="85" spans="1:8" s="126" customFormat="1" ht="12.75" customHeight="1">
      <c r="A85" s="158"/>
      <c r="B85" s="183"/>
      <c r="C85" s="182"/>
      <c r="D85" s="183"/>
      <c r="E85" s="183"/>
      <c r="F85" s="183"/>
      <c r="G85" s="183"/>
      <c r="H85" s="183"/>
    </row>
    <row r="86" spans="1:8" s="148" customFormat="1" ht="12.75" customHeight="1">
      <c r="A86" s="158"/>
      <c r="B86" s="183"/>
      <c r="C86" s="182"/>
      <c r="D86" s="183"/>
      <c r="E86" s="183"/>
      <c r="F86" s="183"/>
      <c r="G86" s="183"/>
      <c r="H86" s="183"/>
    </row>
    <row r="87" spans="1:8" s="148" customFormat="1" ht="12.75" customHeight="1">
      <c r="A87" s="158"/>
      <c r="B87" s="183"/>
      <c r="C87" s="182"/>
      <c r="D87" s="183"/>
      <c r="E87" s="183"/>
      <c r="F87" s="183"/>
      <c r="G87" s="183"/>
      <c r="H87" s="183"/>
    </row>
    <row r="88" spans="1:8" s="148" customFormat="1" ht="12.75" customHeight="1">
      <c r="A88" s="158"/>
      <c r="B88" s="183"/>
      <c r="C88" s="182"/>
      <c r="D88" s="183"/>
      <c r="E88" s="183"/>
      <c r="F88" s="183"/>
      <c r="G88" s="183"/>
      <c r="H88" s="183"/>
    </row>
    <row r="89" spans="1:8" s="148" customFormat="1" ht="12.75" customHeight="1">
      <c r="A89" s="158"/>
      <c r="B89" s="183"/>
      <c r="C89" s="182"/>
      <c r="D89" s="183"/>
      <c r="E89" s="183"/>
      <c r="F89" s="183"/>
      <c r="G89" s="183"/>
      <c r="H89" s="183"/>
    </row>
    <row r="90" spans="1:8" s="148" customFormat="1" ht="12.75" customHeight="1">
      <c r="A90" s="158"/>
      <c r="B90" s="183"/>
      <c r="C90" s="182"/>
      <c r="D90" s="183"/>
      <c r="E90" s="183"/>
      <c r="F90" s="183"/>
      <c r="G90" s="183"/>
      <c r="H90" s="183"/>
    </row>
    <row r="91" spans="1:8" s="148" customFormat="1" ht="12.75" customHeight="1">
      <c r="A91" s="158"/>
      <c r="B91" s="183"/>
      <c r="C91" s="182"/>
      <c r="D91" s="183"/>
      <c r="E91" s="183"/>
      <c r="F91" s="183"/>
      <c r="G91" s="183"/>
      <c r="H91" s="183"/>
    </row>
    <row r="92" spans="1:8" s="148" customFormat="1" ht="12.75" customHeight="1">
      <c r="A92" s="158"/>
      <c r="B92" s="183"/>
      <c r="C92" s="182"/>
      <c r="D92" s="183"/>
      <c r="E92" s="183"/>
      <c r="F92" s="183"/>
      <c r="G92" s="183"/>
      <c r="H92" s="183"/>
    </row>
    <row r="93" spans="1:8" s="125" customFormat="1" ht="12.75" customHeight="1">
      <c r="A93" s="159"/>
      <c r="B93" s="183"/>
      <c r="C93" s="182"/>
      <c r="D93" s="183"/>
      <c r="E93" s="183"/>
      <c r="F93" s="183"/>
      <c r="G93" s="183"/>
      <c r="H93" s="183"/>
    </row>
    <row r="94" spans="1:8" s="148" customFormat="1" ht="12.75" customHeight="1">
      <c r="A94" s="159"/>
      <c r="B94" s="183"/>
      <c r="C94" s="182"/>
      <c r="D94" s="183"/>
      <c r="E94" s="183"/>
      <c r="F94" s="183"/>
      <c r="G94" s="183"/>
      <c r="H94" s="183"/>
    </row>
    <row r="95" spans="1:8" s="124" customFormat="1" ht="12.75" customHeight="1">
      <c r="A95" s="159"/>
      <c r="B95" s="183"/>
      <c r="C95" s="182"/>
      <c r="D95" s="183"/>
      <c r="E95" s="183"/>
      <c r="F95" s="183"/>
      <c r="G95" s="183"/>
      <c r="H95" s="183"/>
    </row>
    <row r="96" spans="1:8" s="126" customFormat="1" ht="12.75" customHeight="1">
      <c r="A96" s="150"/>
      <c r="B96" s="183"/>
      <c r="C96" s="182"/>
      <c r="D96" s="183"/>
      <c r="E96" s="183"/>
      <c r="F96" s="183"/>
      <c r="G96" s="183"/>
      <c r="H96" s="183"/>
    </row>
    <row r="97" spans="1:8" ht="12.75" customHeight="1">
      <c r="A97" s="158"/>
    </row>
    <row r="98" spans="1:8" s="148" customFormat="1" ht="12.75" customHeight="1">
      <c r="A98" s="158"/>
      <c r="B98" s="183"/>
      <c r="C98" s="182"/>
      <c r="D98" s="183"/>
      <c r="E98" s="183"/>
      <c r="F98" s="183"/>
      <c r="G98" s="183"/>
      <c r="H98" s="183"/>
    </row>
    <row r="99" spans="1:8" s="148" customFormat="1" ht="12.75" customHeight="1">
      <c r="A99" s="158"/>
      <c r="B99" s="183"/>
      <c r="C99" s="182"/>
      <c r="D99" s="183"/>
      <c r="E99" s="183"/>
      <c r="F99" s="183"/>
      <c r="G99" s="183"/>
      <c r="H99" s="183"/>
    </row>
    <row r="100" spans="1:8" s="124" customFormat="1" ht="12.75" customHeight="1">
      <c r="A100" s="159"/>
      <c r="B100" s="183"/>
      <c r="C100" s="182"/>
      <c r="D100" s="183"/>
      <c r="E100" s="183"/>
      <c r="F100" s="183"/>
      <c r="G100" s="183"/>
      <c r="H100" s="183"/>
    </row>
    <row r="101" spans="1:8" s="148" customFormat="1" ht="12.75" customHeight="1">
      <c r="A101" s="159"/>
      <c r="B101" s="183"/>
      <c r="C101" s="182"/>
      <c r="D101" s="183"/>
      <c r="E101" s="183"/>
      <c r="F101" s="183"/>
      <c r="G101" s="183"/>
      <c r="H101" s="183"/>
    </row>
    <row r="102" spans="1:8" s="148" customFormat="1" ht="12.75" customHeight="1">
      <c r="A102" s="159"/>
      <c r="B102" s="183"/>
      <c r="C102" s="182"/>
      <c r="D102" s="183"/>
      <c r="E102" s="183"/>
      <c r="F102" s="183"/>
      <c r="G102" s="183"/>
      <c r="H102" s="183"/>
    </row>
    <row r="103" spans="1:8" s="124" customFormat="1" ht="12.75" customHeight="1">
      <c r="A103" s="159"/>
      <c r="B103" s="183"/>
      <c r="C103" s="182"/>
      <c r="D103" s="183"/>
      <c r="E103" s="183"/>
      <c r="F103" s="183"/>
      <c r="G103" s="183"/>
      <c r="H103" s="183"/>
    </row>
    <row r="104" spans="1:8" ht="12.75" customHeight="1">
      <c r="A104" s="158"/>
    </row>
    <row r="107" spans="1:8" s="126" customFormat="1">
      <c r="A107" s="80"/>
      <c r="B107" s="183"/>
      <c r="C107" s="182"/>
      <c r="D107" s="183"/>
      <c r="E107" s="183"/>
      <c r="F107" s="183"/>
      <c r="G107" s="183"/>
      <c r="H107" s="183"/>
    </row>
    <row r="108" spans="1:8" ht="14.25" customHeight="1"/>
    <row r="109" spans="1:8" s="126" customFormat="1">
      <c r="A109" s="199"/>
      <c r="B109" s="183"/>
      <c r="C109" s="182"/>
      <c r="D109" s="183"/>
      <c r="E109" s="183"/>
      <c r="F109" s="183"/>
      <c r="G109" s="183"/>
      <c r="H109" s="183"/>
    </row>
    <row r="110" spans="1:8" s="126" customFormat="1">
      <c r="A110" s="199"/>
      <c r="B110" s="183"/>
      <c r="C110" s="182"/>
      <c r="D110" s="183"/>
      <c r="E110" s="183"/>
      <c r="F110" s="183"/>
      <c r="G110" s="183"/>
      <c r="H110" s="183"/>
    </row>
    <row r="111" spans="1:8" s="126" customFormat="1">
      <c r="A111" s="199"/>
      <c r="B111" s="183"/>
      <c r="C111" s="182"/>
      <c r="D111" s="183"/>
      <c r="E111" s="183"/>
      <c r="F111" s="183"/>
      <c r="G111" s="183"/>
      <c r="H111" s="183"/>
    </row>
    <row r="112" spans="1:8" s="126" customFormat="1">
      <c r="A112" s="199"/>
      <c r="B112" s="183"/>
      <c r="C112" s="182"/>
      <c r="D112" s="183"/>
      <c r="E112" s="183"/>
      <c r="F112" s="183"/>
      <c r="G112" s="183"/>
      <c r="H112" s="183"/>
    </row>
    <row r="113" spans="1:8" s="126" customFormat="1">
      <c r="A113" s="199"/>
      <c r="B113" s="183"/>
      <c r="C113" s="182"/>
      <c r="D113" s="183"/>
      <c r="E113" s="183"/>
      <c r="F113" s="183"/>
      <c r="G113" s="183"/>
      <c r="H113" s="183"/>
    </row>
    <row r="114" spans="1:8" s="126" customFormat="1">
      <c r="A114" s="199"/>
      <c r="B114" s="183"/>
      <c r="C114" s="182"/>
      <c r="D114" s="183"/>
      <c r="E114" s="183"/>
      <c r="F114" s="183"/>
      <c r="G114" s="183"/>
      <c r="H114" s="183"/>
    </row>
    <row r="115" spans="1:8" s="126" customFormat="1">
      <c r="A115" s="199"/>
      <c r="B115" s="183"/>
      <c r="C115" s="182"/>
      <c r="D115" s="183"/>
      <c r="E115" s="183"/>
      <c r="F115" s="183"/>
      <c r="G115" s="183"/>
      <c r="H115" s="183"/>
    </row>
    <row r="116" spans="1:8" s="126" customFormat="1">
      <c r="A116" s="199"/>
      <c r="B116" s="183"/>
      <c r="C116" s="182"/>
      <c r="D116" s="183"/>
      <c r="E116" s="183"/>
      <c r="F116" s="183"/>
      <c r="G116" s="183"/>
      <c r="H116" s="183"/>
    </row>
    <row r="117" spans="1:8" s="126" customFormat="1">
      <c r="A117" s="199"/>
      <c r="B117" s="183"/>
      <c r="C117" s="182"/>
      <c r="D117" s="183"/>
      <c r="E117" s="183"/>
      <c r="F117" s="183"/>
      <c r="G117" s="183"/>
      <c r="H117" s="183"/>
    </row>
    <row r="118" spans="1:8" s="126" customFormat="1">
      <c r="A118" s="199"/>
      <c r="B118" s="183"/>
      <c r="C118" s="182"/>
      <c r="D118" s="183"/>
      <c r="E118" s="183"/>
      <c r="F118" s="183"/>
      <c r="G118" s="183"/>
      <c r="H118" s="183"/>
    </row>
    <row r="119" spans="1:8" s="126" customFormat="1">
      <c r="A119" s="199"/>
      <c r="B119" s="183"/>
      <c r="C119" s="182"/>
      <c r="D119" s="183"/>
      <c r="E119" s="183"/>
      <c r="F119" s="183"/>
      <c r="G119" s="183"/>
      <c r="H119" s="183"/>
    </row>
    <row r="120" spans="1:8" s="126" customFormat="1">
      <c r="A120" s="199"/>
      <c r="B120" s="183"/>
      <c r="C120" s="182"/>
      <c r="D120" s="183"/>
      <c r="E120" s="183"/>
      <c r="F120" s="183"/>
      <c r="G120" s="183"/>
      <c r="H120" s="183"/>
    </row>
    <row r="121" spans="1:8">
      <c r="A121" s="199"/>
    </row>
    <row r="122" spans="1:8" s="126" customFormat="1">
      <c r="A122" s="199"/>
      <c r="B122" s="183"/>
      <c r="C122" s="182"/>
      <c r="D122" s="183"/>
      <c r="E122" s="183"/>
      <c r="F122" s="183"/>
      <c r="G122" s="183"/>
      <c r="H122" s="183"/>
    </row>
    <row r="123" spans="1:8">
      <c r="A123" s="199"/>
    </row>
    <row r="124" spans="1:8">
      <c r="A124" s="199"/>
    </row>
    <row r="125" spans="1:8">
      <c r="A125" s="199"/>
    </row>
  </sheetData>
  <sheetProtection algorithmName="SHA-512" hashValue="mfd3e+R/I90qB8JDtmk9EQEK8/SuJusOzckrHT8087KNdwQSRLjmBEFJL31eBlopGgZ7LOu4FObesJakFp+Dug==" saltValue="elniS9xLuz8OexDPN3jDsA==" spinCount="100000" sheet="1" selectLockedCells="1"/>
  <sortState xmlns:xlrd2="http://schemas.microsoft.com/office/spreadsheetml/2017/richdata2" ref="A77:A93">
    <sortCondition ref="A77"/>
  </sortState>
  <customSheetViews>
    <customSheetView guid="{761A298F-763A-4E6A-9D75-1A2AA33BEFD7}" scale="90" showPageBreaks="1" showGridLines="0" printArea="1">
      <selection activeCell="H9" sqref="H9"/>
      <pageMargins left="0.5" right="0.5" top="1" bottom="0.5" header="0.5" footer="0.25"/>
      <pageSetup orientation="portrait" r:id="rId1"/>
      <headerFooter alignWithMargins="0">
        <oddHeader>&amp;C&amp;"HelveticaNeueLT Pro 65 Md,Regular"&amp;12Direct Client Assistance
Check Request
&amp;R&amp;G</oddHeader>
        <oddFooter>&amp;L&amp;8&amp;Z&amp;F&amp;A</oddFooter>
      </headerFooter>
    </customSheetView>
  </customSheetViews>
  <mergeCells count="84">
    <mergeCell ref="J1:K1"/>
    <mergeCell ref="J2:K2"/>
    <mergeCell ref="D6:E6"/>
    <mergeCell ref="O56:V56"/>
    <mergeCell ref="J5:K5"/>
    <mergeCell ref="J3:K3"/>
    <mergeCell ref="J4:K4"/>
    <mergeCell ref="B23:E23"/>
    <mergeCell ref="B6:C6"/>
    <mergeCell ref="C14:H15"/>
    <mergeCell ref="E9:G9"/>
    <mergeCell ref="B3:E3"/>
    <mergeCell ref="C11:D11"/>
    <mergeCell ref="IM56:IT56"/>
    <mergeCell ref="HO56:HV56"/>
    <mergeCell ref="HW56:ID56"/>
    <mergeCell ref="GA56:GH56"/>
    <mergeCell ref="GI56:GP56"/>
    <mergeCell ref="GQ56:GX56"/>
    <mergeCell ref="GY56:HF56"/>
    <mergeCell ref="HG56:HN56"/>
    <mergeCell ref="IE56:IL56"/>
    <mergeCell ref="FS56:FZ56"/>
    <mergeCell ref="DG56:DN56"/>
    <mergeCell ref="DW56:ED56"/>
    <mergeCell ref="EE56:EL56"/>
    <mergeCell ref="EU56:FB56"/>
    <mergeCell ref="FK56:FR56"/>
    <mergeCell ref="FC56:FJ56"/>
    <mergeCell ref="W56:AD56"/>
    <mergeCell ref="AE56:AL56"/>
    <mergeCell ref="CA56:CH56"/>
    <mergeCell ref="AU56:BB56"/>
    <mergeCell ref="BC56:BJ56"/>
    <mergeCell ref="BK56:BR56"/>
    <mergeCell ref="BS56:BZ56"/>
    <mergeCell ref="CI56:CP56"/>
    <mergeCell ref="AM56:AT56"/>
    <mergeCell ref="EM56:ET56"/>
    <mergeCell ref="CQ56:CX56"/>
    <mergeCell ref="CY56:DF56"/>
    <mergeCell ref="DO56:DV56"/>
    <mergeCell ref="BK58:BR58"/>
    <mergeCell ref="BS58:BZ58"/>
    <mergeCell ref="CA58:CH58"/>
    <mergeCell ref="O58:V58"/>
    <mergeCell ref="W58:AD58"/>
    <mergeCell ref="AE58:AL58"/>
    <mergeCell ref="AM58:AT58"/>
    <mergeCell ref="AU58:BB58"/>
    <mergeCell ref="BC58:BJ58"/>
    <mergeCell ref="IM58:IT58"/>
    <mergeCell ref="GY58:HF58"/>
    <mergeCell ref="HG58:HN58"/>
    <mergeCell ref="HO58:HV58"/>
    <mergeCell ref="HW58:ID58"/>
    <mergeCell ref="IE58:IL58"/>
    <mergeCell ref="FK58:FR58"/>
    <mergeCell ref="FS58:FZ58"/>
    <mergeCell ref="GA58:GH58"/>
    <mergeCell ref="GI58:GP58"/>
    <mergeCell ref="GQ58:GX58"/>
    <mergeCell ref="DW58:ED58"/>
    <mergeCell ref="EE58:EL58"/>
    <mergeCell ref="EM58:ET58"/>
    <mergeCell ref="EU58:FB58"/>
    <mergeCell ref="FC58:FJ58"/>
    <mergeCell ref="CI58:CP58"/>
    <mergeCell ref="CQ58:CX58"/>
    <mergeCell ref="CY58:DF58"/>
    <mergeCell ref="DG58:DN58"/>
    <mergeCell ref="DO58:DV58"/>
    <mergeCell ref="B68:C68"/>
    <mergeCell ref="B21:D21"/>
    <mergeCell ref="B62:E62"/>
    <mergeCell ref="B63:E63"/>
    <mergeCell ref="B64:C64"/>
    <mergeCell ref="C59:H59"/>
    <mergeCell ref="B67:E67"/>
    <mergeCell ref="E27:H27"/>
    <mergeCell ref="E29:H29"/>
    <mergeCell ref="E31:H31"/>
    <mergeCell ref="E33:H33"/>
    <mergeCell ref="B65:C65"/>
  </mergeCells>
  <phoneticPr fontId="4" type="noConversion"/>
  <dataValidations count="8">
    <dataValidation type="whole" errorStyle="warning" operator="greaterThan" allowBlank="1" showInputMessage="1" showErrorMessage="1" errorTitle="Not Eligible" error="Client is not eligible for DCA assistance.  AMI is greater than 30%." sqref="J7" xr:uid="{00000000-0002-0000-0200-000000000000}">
      <formula1>30</formula1>
    </dataValidation>
    <dataValidation operator="greaterThanOrEqual" allowBlank="1" showInputMessage="1" showErrorMessage="1" error="Not Eligible" sqref="J8" xr:uid="{00000000-0002-0000-0200-000001000000}"/>
    <dataValidation type="list" allowBlank="1" showInputMessage="1" showErrorMessage="1" sqref="H23" xr:uid="{00000000-0002-0000-0200-000002000000}">
      <formula1>"1,2,3,4,5,6"</formula1>
    </dataValidation>
    <dataValidation type="list" allowBlank="1" showInputMessage="1" showErrorMessage="1" sqref="B59:B60" xr:uid="{00000000-0002-0000-0200-000003000000}">
      <formula1>SubType</formula1>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9" xr:uid="{00000000-0002-0000-0200-000004000000}">
      <formula1>0</formula1>
      <formula2>2</formula2>
    </dataValidation>
    <dataValidation type="whole" errorStyle="warning" allowBlank="1" showErrorMessage="1" errorTitle="Documentation" error="Case Manager must provide information on the DCA application and in CSP on the other resources attempted for utility requests and why those other resources are not accessible.  " sqref="B27" xr:uid="{00000000-0002-0000-0200-000005000000}">
      <formula1>0</formula1>
      <formula2>1</formula2>
    </dataValidation>
    <dataValidation errorStyle="warning" allowBlank="1" showInputMessage="1" showErrorMessage="1" errorTitle="Documentation" error="Case Manager must provide information on the DCA application and in CSP on the other resources attempted for utility requests and why those other resources are not accessible. " sqref="B31" xr:uid="{00000000-0002-0000-0200-000006000000}"/>
    <dataValidation errorStyle="warning" allowBlank="1" showInputMessage="1" showErrorMessage="1" errorTitle="Documentation" error="Case Manager must provide information on the DCA application and in CSP on the other resources attempted to acquire and why those other resources are not accessible. " sqref="B51 B43 B45 B47 B49 B33:B36 B38 B40" xr:uid="{00000000-0002-0000-0200-000007000000}"/>
  </dataValidations>
  <printOptions horizontalCentered="1"/>
  <pageMargins left="0" right="0" top="0" bottom="0" header="0" footer="0"/>
  <pageSetup orientation="portrait" r:id="rId2"/>
  <headerFooter>
    <oddFooter>&amp;LRevised on: 04.27.2021</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225" r:id="rId6" name="Check Box 9">
              <controlPr defaultSize="0" autoFill="0" autoLine="0" autoPict="0">
                <anchor moveWithCells="1">
                  <from>
                    <xdr:col>0</xdr:col>
                    <xdr:colOff>312420</xdr:colOff>
                    <xdr:row>10</xdr:row>
                    <xdr:rowOff>289560</xdr:rowOff>
                  </from>
                  <to>
                    <xdr:col>0</xdr:col>
                    <xdr:colOff>1447800</xdr:colOff>
                    <xdr:row>11</xdr:row>
                    <xdr:rowOff>160020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0</xdr:col>
                    <xdr:colOff>312420</xdr:colOff>
                    <xdr:row>12</xdr:row>
                    <xdr:rowOff>38100</xdr:rowOff>
                  </from>
                  <to>
                    <xdr:col>0</xdr:col>
                    <xdr:colOff>1051560</xdr:colOff>
                    <xdr:row>13</xdr:row>
                    <xdr:rowOff>121920</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0</xdr:col>
                    <xdr:colOff>335280</xdr:colOff>
                    <xdr:row>25</xdr:row>
                    <xdr:rowOff>60960</xdr:rowOff>
                  </from>
                  <to>
                    <xdr:col>0</xdr:col>
                    <xdr:colOff>1074420</xdr:colOff>
                    <xdr:row>27</xdr:row>
                    <xdr:rowOff>22860</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0</xdr:col>
                    <xdr:colOff>335280</xdr:colOff>
                    <xdr:row>27</xdr:row>
                    <xdr:rowOff>45720</xdr:rowOff>
                  </from>
                  <to>
                    <xdr:col>0</xdr:col>
                    <xdr:colOff>1074420</xdr:colOff>
                    <xdr:row>28</xdr:row>
                    <xdr:rowOff>144780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0</xdr:col>
                    <xdr:colOff>335280</xdr:colOff>
                    <xdr:row>29</xdr:row>
                    <xdr:rowOff>22860</xdr:rowOff>
                  </from>
                  <to>
                    <xdr:col>0</xdr:col>
                    <xdr:colOff>1074420</xdr:colOff>
                    <xdr:row>30</xdr:row>
                    <xdr:rowOff>152400</xdr:rowOff>
                  </to>
                </anchor>
              </controlPr>
            </control>
          </mc:Choice>
        </mc:AlternateContent>
        <mc:AlternateContent xmlns:mc="http://schemas.openxmlformats.org/markup-compatibility/2006">
          <mc:Choice Requires="x14">
            <control shapeId="10036" r:id="rId11" name="Check Box 820">
              <controlPr defaultSize="0" autoFill="0" autoLine="0" autoPict="0">
                <anchor moveWithCells="1">
                  <from>
                    <xdr:col>2</xdr:col>
                    <xdr:colOff>190500</xdr:colOff>
                    <xdr:row>11</xdr:row>
                    <xdr:rowOff>22860</xdr:rowOff>
                  </from>
                  <to>
                    <xdr:col>2</xdr:col>
                    <xdr:colOff>579120</xdr:colOff>
                    <xdr:row>12</xdr:row>
                    <xdr:rowOff>68580</xdr:rowOff>
                  </to>
                </anchor>
              </controlPr>
            </control>
          </mc:Choice>
        </mc:AlternateContent>
        <mc:AlternateContent xmlns:mc="http://schemas.openxmlformats.org/markup-compatibility/2006">
          <mc:Choice Requires="x14">
            <control shapeId="10037" r:id="rId12" name="Check Box 821">
              <controlPr defaultSize="0" autoFill="0" autoLine="0" autoPict="0">
                <anchor moveWithCells="1">
                  <from>
                    <xdr:col>3</xdr:col>
                    <xdr:colOff>60960</xdr:colOff>
                    <xdr:row>11</xdr:row>
                    <xdr:rowOff>30480</xdr:rowOff>
                  </from>
                  <to>
                    <xdr:col>3</xdr:col>
                    <xdr:colOff>563880</xdr:colOff>
                    <xdr:row>12</xdr:row>
                    <xdr:rowOff>60960</xdr:rowOff>
                  </to>
                </anchor>
              </controlPr>
            </control>
          </mc:Choice>
        </mc:AlternateContent>
        <mc:AlternateContent xmlns:mc="http://schemas.openxmlformats.org/markup-compatibility/2006">
          <mc:Choice Requires="x14">
            <control shapeId="15693" r:id="rId13" name="Drop Down 1357">
              <controlPr defaultSize="0" autoLine="0" autoPict="0">
                <anchor moveWithCells="1">
                  <from>
                    <xdr:col>0</xdr:col>
                    <xdr:colOff>1554480</xdr:colOff>
                    <xdr:row>2</xdr:row>
                    <xdr:rowOff>0</xdr:rowOff>
                  </from>
                  <to>
                    <xdr:col>4</xdr:col>
                    <xdr:colOff>541020</xdr:colOff>
                    <xdr:row>3</xdr:row>
                    <xdr:rowOff>22860</xdr:rowOff>
                  </to>
                </anchor>
              </controlPr>
            </control>
          </mc:Choice>
        </mc:AlternateContent>
        <mc:AlternateContent xmlns:mc="http://schemas.openxmlformats.org/markup-compatibility/2006">
          <mc:Choice Requires="x14">
            <control shapeId="15694" r:id="rId14" name="Check Box 1358">
              <controlPr defaultSize="0" autoFill="0" autoLine="0" autoPict="0">
                <anchor moveWithCells="1">
                  <from>
                    <xdr:col>1</xdr:col>
                    <xdr:colOff>487680</xdr:colOff>
                    <xdr:row>16</xdr:row>
                    <xdr:rowOff>0</xdr:rowOff>
                  </from>
                  <to>
                    <xdr:col>2</xdr:col>
                    <xdr:colOff>213360</xdr:colOff>
                    <xdr:row>17</xdr:row>
                    <xdr:rowOff>22860</xdr:rowOff>
                  </to>
                </anchor>
              </controlPr>
            </control>
          </mc:Choice>
        </mc:AlternateContent>
        <mc:AlternateContent xmlns:mc="http://schemas.openxmlformats.org/markup-compatibility/2006">
          <mc:Choice Requires="x14">
            <control shapeId="15695" r:id="rId15" name="Check Box 1359">
              <controlPr defaultSize="0" autoFill="0" autoLine="0" autoPict="0">
                <anchor moveWithCells="1">
                  <from>
                    <xdr:col>2</xdr:col>
                    <xdr:colOff>312420</xdr:colOff>
                    <xdr:row>53</xdr:row>
                    <xdr:rowOff>30480</xdr:rowOff>
                  </from>
                  <to>
                    <xdr:col>5</xdr:col>
                    <xdr:colOff>365760</xdr:colOff>
                    <xdr:row>56</xdr:row>
                    <xdr:rowOff>45720</xdr:rowOff>
                  </to>
                </anchor>
              </controlPr>
            </control>
          </mc:Choice>
        </mc:AlternateContent>
        <mc:AlternateContent xmlns:mc="http://schemas.openxmlformats.org/markup-compatibility/2006">
          <mc:Choice Requires="x14">
            <control shapeId="15697" r:id="rId16" name="Check Box 1361">
              <controlPr defaultSize="0" autoFill="0" autoLine="0" autoPict="0">
                <anchor moveWithCells="1">
                  <from>
                    <xdr:col>2</xdr:col>
                    <xdr:colOff>304800</xdr:colOff>
                    <xdr:row>55</xdr:row>
                    <xdr:rowOff>7620</xdr:rowOff>
                  </from>
                  <to>
                    <xdr:col>3</xdr:col>
                    <xdr:colOff>426720</xdr:colOff>
                    <xdr:row>56</xdr:row>
                    <xdr:rowOff>175260</xdr:rowOff>
                  </to>
                </anchor>
              </controlPr>
            </control>
          </mc:Choice>
        </mc:AlternateContent>
        <mc:AlternateContent xmlns:mc="http://schemas.openxmlformats.org/markup-compatibility/2006">
          <mc:Choice Requires="x14">
            <control shapeId="15699" r:id="rId17" name="Check Box 1363">
              <controlPr defaultSize="0" autoFill="0" autoLine="0" autoPict="0">
                <anchor moveWithCells="1">
                  <from>
                    <xdr:col>2</xdr:col>
                    <xdr:colOff>198120</xdr:colOff>
                    <xdr:row>16</xdr:row>
                    <xdr:rowOff>22860</xdr:rowOff>
                  </from>
                  <to>
                    <xdr:col>3</xdr:col>
                    <xdr:colOff>487680</xdr:colOff>
                    <xdr:row>17</xdr:row>
                    <xdr:rowOff>22860</xdr:rowOff>
                  </to>
                </anchor>
              </controlPr>
            </control>
          </mc:Choice>
        </mc:AlternateContent>
        <mc:AlternateContent xmlns:mc="http://schemas.openxmlformats.org/markup-compatibility/2006">
          <mc:Choice Requires="x14">
            <control shapeId="15700" r:id="rId18" name="Check Box 1364">
              <controlPr defaultSize="0" autoFill="0" autoLine="0" autoPict="0">
                <anchor moveWithCells="1">
                  <from>
                    <xdr:col>5</xdr:col>
                    <xdr:colOff>426720</xdr:colOff>
                    <xdr:row>53</xdr:row>
                    <xdr:rowOff>121920</xdr:rowOff>
                  </from>
                  <to>
                    <xdr:col>7</xdr:col>
                    <xdr:colOff>60960</xdr:colOff>
                    <xdr:row>55</xdr:row>
                    <xdr:rowOff>30480</xdr:rowOff>
                  </to>
                </anchor>
              </controlPr>
            </control>
          </mc:Choice>
        </mc:AlternateContent>
        <mc:AlternateContent xmlns:mc="http://schemas.openxmlformats.org/markup-compatibility/2006">
          <mc:Choice Requires="x14">
            <control shapeId="15702" r:id="rId19" name="Check Box 1366">
              <controlPr defaultSize="0" autoFill="0" autoLine="0" autoPict="0">
                <anchor moveWithCells="1">
                  <from>
                    <xdr:col>3</xdr:col>
                    <xdr:colOff>259080</xdr:colOff>
                    <xdr:row>55</xdr:row>
                    <xdr:rowOff>30480</xdr:rowOff>
                  </from>
                  <to>
                    <xdr:col>4</xdr:col>
                    <xdr:colOff>556260</xdr:colOff>
                    <xdr:row>56</xdr:row>
                    <xdr:rowOff>160020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45"/>
  <sheetViews>
    <sheetView showGridLines="0" showRowColHeaders="0" zoomScale="90" zoomScaleNormal="90" workbookViewId="0">
      <selection activeCell="E6" sqref="E6:F6"/>
    </sheetView>
  </sheetViews>
  <sheetFormatPr defaultColWidth="9.33203125" defaultRowHeight="13.8"/>
  <cols>
    <col min="1" max="1" width="6.5546875" style="63" customWidth="1"/>
    <col min="2" max="5" width="9.33203125" style="63"/>
    <col min="6" max="6" width="5" style="63" customWidth="1"/>
    <col min="7" max="7" width="9.33203125" style="63"/>
    <col min="8" max="8" width="6.33203125" style="63" customWidth="1"/>
    <col min="9" max="9" width="9.33203125" style="63"/>
    <col min="10" max="10" width="6.33203125" style="63" customWidth="1"/>
    <col min="11" max="12" width="10.33203125" style="63" customWidth="1"/>
    <col min="13" max="16384" width="9.33203125" style="63"/>
  </cols>
  <sheetData>
    <row r="1" spans="1:12" ht="21.75" customHeight="1">
      <c r="A1" s="415" t="s">
        <v>22</v>
      </c>
      <c r="B1" s="415"/>
      <c r="C1" s="416">
        <f>'Check Request'!$B$6</f>
        <v>0</v>
      </c>
      <c r="D1" s="417"/>
      <c r="E1" s="416">
        <f>'Check Request'!$D$6</f>
        <v>0</v>
      </c>
      <c r="F1" s="425"/>
      <c r="G1" s="417"/>
      <c r="I1" s="426" t="s">
        <v>28</v>
      </c>
      <c r="J1" s="426"/>
      <c r="K1" s="416">
        <f>'Check Request'!$H$6</f>
        <v>0</v>
      </c>
      <c r="L1" s="417"/>
    </row>
    <row r="2" spans="1:12">
      <c r="C2" s="414"/>
      <c r="D2" s="414"/>
      <c r="E2" s="414"/>
      <c r="F2" s="414"/>
      <c r="G2" s="414"/>
    </row>
    <row r="3" spans="1:12">
      <c r="A3" s="429" t="s">
        <v>118</v>
      </c>
      <c r="B3" s="430"/>
      <c r="C3" s="430"/>
      <c r="D3" s="430"/>
      <c r="E3" s="430"/>
      <c r="F3" s="430"/>
      <c r="G3" s="430"/>
      <c r="H3" s="430"/>
      <c r="I3" s="430"/>
      <c r="J3" s="430"/>
      <c r="K3" s="430"/>
      <c r="L3" s="430"/>
    </row>
    <row r="4" spans="1:12" ht="6.75" customHeight="1"/>
    <row r="5" spans="1:12">
      <c r="B5" s="64"/>
      <c r="C5" s="65"/>
      <c r="D5" s="66"/>
      <c r="E5" s="412" t="s">
        <v>56</v>
      </c>
      <c r="F5" s="413"/>
      <c r="G5" s="412" t="s">
        <v>57</v>
      </c>
      <c r="H5" s="413"/>
      <c r="I5" s="412" t="s">
        <v>58</v>
      </c>
      <c r="J5" s="413"/>
      <c r="K5" s="412" t="s">
        <v>96</v>
      </c>
      <c r="L5" s="413"/>
    </row>
    <row r="6" spans="1:12" ht="30.75" customHeight="1">
      <c r="B6" s="427" t="s">
        <v>97</v>
      </c>
      <c r="C6" s="427"/>
      <c r="D6" s="427"/>
      <c r="E6" s="428"/>
      <c r="F6" s="428"/>
      <c r="G6" s="428"/>
      <c r="H6" s="428"/>
      <c r="I6" s="428"/>
      <c r="J6" s="428"/>
      <c r="K6" s="428"/>
      <c r="L6" s="428"/>
    </row>
    <row r="7" spans="1:12" ht="9.75" customHeight="1" thickBot="1">
      <c r="E7" s="418"/>
      <c r="F7" s="418"/>
    </row>
    <row r="8" spans="1:12" ht="14.4" thickBot="1">
      <c r="B8" s="419" t="s">
        <v>59</v>
      </c>
      <c r="C8" s="420"/>
      <c r="D8" s="420"/>
      <c r="E8" s="421">
        <f>SUM(E6:L6)</f>
        <v>0</v>
      </c>
      <c r="F8" s="422"/>
    </row>
    <row r="9" spans="1:12" ht="12" customHeight="1"/>
    <row r="10" spans="1:12" ht="44.25" customHeight="1">
      <c r="A10" s="423" t="s">
        <v>170</v>
      </c>
      <c r="B10" s="423"/>
      <c r="C10" s="423"/>
      <c r="D10" s="423"/>
      <c r="E10" s="423"/>
      <c r="F10" s="423"/>
      <c r="G10" s="423"/>
      <c r="H10" s="423"/>
      <c r="I10" s="423"/>
      <c r="J10" s="423"/>
      <c r="K10" s="424"/>
      <c r="L10" s="424"/>
    </row>
    <row r="11" spans="1:12" ht="6" customHeight="1" thickBot="1"/>
    <row r="12" spans="1:12" ht="14.4" thickBot="1">
      <c r="B12" s="431" t="s">
        <v>61</v>
      </c>
      <c r="C12" s="431"/>
      <c r="D12" s="431"/>
      <c r="E12" s="432"/>
      <c r="F12" s="432"/>
      <c r="H12" s="433" t="s">
        <v>59</v>
      </c>
      <c r="I12" s="434"/>
      <c r="J12" s="434"/>
      <c r="K12" s="435"/>
    </row>
    <row r="13" spans="1:12" ht="29.25" customHeight="1" thickBot="1">
      <c r="B13" s="427" t="s">
        <v>94</v>
      </c>
      <c r="C13" s="427"/>
      <c r="D13" s="427"/>
      <c r="E13" s="436"/>
      <c r="F13" s="436"/>
      <c r="I13" s="437">
        <f>E12*E13</f>
        <v>0</v>
      </c>
      <c r="J13" s="438"/>
    </row>
    <row r="14" spans="1:12" ht="21.75" customHeight="1" thickBot="1">
      <c r="B14" s="67"/>
      <c r="C14" s="68" t="s">
        <v>66</v>
      </c>
      <c r="D14" s="67"/>
      <c r="E14" s="439"/>
      <c r="F14" s="439"/>
      <c r="I14" s="69"/>
      <c r="J14" s="69"/>
    </row>
    <row r="15" spans="1:12" ht="30" customHeight="1" thickBot="1">
      <c r="B15" s="427" t="s">
        <v>67</v>
      </c>
      <c r="C15" s="427"/>
      <c r="D15" s="427"/>
      <c r="E15" s="440"/>
      <c r="F15" s="440"/>
      <c r="H15" s="441" t="s">
        <v>59</v>
      </c>
      <c r="I15" s="442"/>
      <c r="J15" s="442"/>
      <c r="K15" s="443"/>
    </row>
    <row r="16" spans="1:12" ht="15" customHeight="1" thickBot="1">
      <c r="B16" s="67"/>
      <c r="C16" s="67"/>
      <c r="D16" s="67"/>
      <c r="E16" s="444"/>
      <c r="F16" s="444"/>
      <c r="I16" s="445">
        <f>(E15*4)</f>
        <v>0</v>
      </c>
      <c r="J16" s="446"/>
    </row>
    <row r="17" spans="1:12" ht="9.75" customHeight="1"/>
    <row r="18" spans="1:12" ht="27" customHeight="1">
      <c r="A18" s="423" t="s">
        <v>119</v>
      </c>
      <c r="B18" s="424"/>
      <c r="C18" s="424"/>
      <c r="D18" s="424"/>
      <c r="E18" s="424"/>
      <c r="F18" s="424"/>
      <c r="G18" s="424"/>
      <c r="H18" s="424"/>
      <c r="I18" s="424"/>
      <c r="J18" s="424"/>
      <c r="K18" s="424"/>
      <c r="L18" s="424"/>
    </row>
    <row r="19" spans="1:12" ht="7.5" customHeight="1" thickBot="1"/>
    <row r="20" spans="1:12" ht="27.75" customHeight="1" thickBot="1">
      <c r="B20" s="447" t="s">
        <v>98</v>
      </c>
      <c r="C20" s="448"/>
      <c r="D20" s="449"/>
      <c r="E20" s="440"/>
      <c r="F20" s="440"/>
      <c r="H20" s="433" t="s">
        <v>59</v>
      </c>
      <c r="I20" s="450"/>
      <c r="J20" s="450"/>
      <c r="K20" s="451"/>
    </row>
    <row r="21" spans="1:12" ht="14.4" thickBot="1">
      <c r="E21" s="452"/>
      <c r="F21" s="452"/>
      <c r="I21" s="437">
        <f>E20</f>
        <v>0</v>
      </c>
      <c r="J21" s="438"/>
    </row>
    <row r="22" spans="1:12" ht="7.5" customHeight="1"/>
    <row r="23" spans="1:12">
      <c r="A23" s="429" t="s">
        <v>65</v>
      </c>
      <c r="B23" s="429"/>
      <c r="C23" s="429"/>
      <c r="D23" s="429"/>
      <c r="E23" s="429"/>
      <c r="F23" s="429"/>
      <c r="G23" s="429"/>
      <c r="H23" s="429"/>
      <c r="I23" s="429"/>
      <c r="J23" s="429"/>
      <c r="K23" s="430"/>
      <c r="L23" s="430"/>
    </row>
    <row r="24" spans="1:12" ht="7.5" customHeight="1"/>
    <row r="25" spans="1:12">
      <c r="B25" s="431" t="s">
        <v>60</v>
      </c>
      <c r="C25" s="431"/>
      <c r="D25" s="431"/>
      <c r="E25" s="432"/>
      <c r="F25" s="432"/>
    </row>
    <row r="26" spans="1:12">
      <c r="B26" s="431" t="s">
        <v>60</v>
      </c>
      <c r="C26" s="431"/>
      <c r="D26" s="431"/>
      <c r="E26" s="432"/>
      <c r="F26" s="432"/>
    </row>
    <row r="27" spans="1:12">
      <c r="B27" s="453" t="s">
        <v>69</v>
      </c>
      <c r="C27" s="453"/>
      <c r="D27" s="453"/>
      <c r="E27" s="432"/>
      <c r="F27" s="432"/>
    </row>
    <row r="28" spans="1:12">
      <c r="B28" s="453" t="s">
        <v>69</v>
      </c>
      <c r="C28" s="453"/>
      <c r="D28" s="453"/>
      <c r="E28" s="432"/>
      <c r="F28" s="432"/>
    </row>
    <row r="29" spans="1:12" ht="14.4" thickBot="1">
      <c r="B29" s="453" t="s">
        <v>69</v>
      </c>
      <c r="C29" s="453"/>
      <c r="D29" s="453"/>
      <c r="E29" s="432"/>
      <c r="F29" s="432"/>
    </row>
    <row r="30" spans="1:12" ht="14.4" thickBot="1">
      <c r="B30" s="431" t="s">
        <v>62</v>
      </c>
      <c r="C30" s="431"/>
      <c r="D30" s="431"/>
      <c r="E30" s="432"/>
      <c r="F30" s="432"/>
      <c r="H30" s="441" t="s">
        <v>59</v>
      </c>
      <c r="I30" s="454"/>
      <c r="J30" s="454"/>
      <c r="K30" s="455"/>
    </row>
    <row r="31" spans="1:12" ht="14.4" thickBot="1">
      <c r="B31" s="431" t="s">
        <v>62</v>
      </c>
      <c r="C31" s="431"/>
      <c r="D31" s="431"/>
      <c r="E31" s="432"/>
      <c r="F31" s="432"/>
      <c r="H31" s="70"/>
      <c r="I31" s="445">
        <f>SUM(E25:F36)</f>
        <v>0</v>
      </c>
      <c r="J31" s="446"/>
      <c r="K31" s="70"/>
    </row>
    <row r="32" spans="1:12">
      <c r="B32" s="431" t="s">
        <v>62</v>
      </c>
      <c r="C32" s="431"/>
      <c r="D32" s="431"/>
      <c r="E32" s="432"/>
      <c r="F32" s="432"/>
    </row>
    <row r="33" spans="1:12">
      <c r="B33" s="431" t="s">
        <v>62</v>
      </c>
      <c r="C33" s="431"/>
      <c r="D33" s="431"/>
      <c r="E33" s="432"/>
      <c r="F33" s="432"/>
    </row>
    <row r="34" spans="1:12">
      <c r="B34" s="431" t="s">
        <v>63</v>
      </c>
      <c r="C34" s="431"/>
      <c r="D34" s="431"/>
      <c r="E34" s="432"/>
      <c r="F34" s="432"/>
    </row>
    <row r="35" spans="1:12">
      <c r="B35" s="431" t="s">
        <v>64</v>
      </c>
      <c r="C35" s="431"/>
      <c r="D35" s="431"/>
      <c r="E35" s="432"/>
      <c r="F35" s="432"/>
    </row>
    <row r="36" spans="1:12">
      <c r="B36" s="431" t="s">
        <v>64</v>
      </c>
      <c r="C36" s="431"/>
      <c r="D36" s="431"/>
      <c r="E36" s="432"/>
      <c r="F36" s="432"/>
    </row>
    <row r="37" spans="1:12" ht="12.75" customHeight="1">
      <c r="E37" s="452"/>
      <c r="F37" s="452"/>
    </row>
    <row r="38" spans="1:12">
      <c r="A38" s="429" t="s">
        <v>120</v>
      </c>
      <c r="B38" s="429"/>
      <c r="C38" s="429"/>
      <c r="D38" s="429"/>
      <c r="E38" s="429"/>
      <c r="F38" s="429"/>
      <c r="G38" s="429"/>
      <c r="H38" s="429"/>
      <c r="I38" s="429"/>
      <c r="J38" s="429"/>
      <c r="K38" s="429"/>
      <c r="L38" s="415"/>
    </row>
    <row r="39" spans="1:12" ht="8.25" customHeight="1"/>
    <row r="40" spans="1:12" ht="14.4" thickBot="1">
      <c r="B40" s="456"/>
      <c r="C40" s="456"/>
      <c r="D40" s="456"/>
      <c r="E40" s="440"/>
      <c r="F40" s="440"/>
    </row>
    <row r="41" spans="1:12" ht="14.4" thickBot="1">
      <c r="B41" s="456"/>
      <c r="C41" s="456"/>
      <c r="D41" s="456"/>
      <c r="E41" s="440"/>
      <c r="F41" s="440"/>
      <c r="H41" s="441" t="s">
        <v>59</v>
      </c>
      <c r="I41" s="454"/>
      <c r="J41" s="454"/>
      <c r="K41" s="455"/>
    </row>
    <row r="42" spans="1:12" ht="14.4" thickBot="1">
      <c r="B42" s="456"/>
      <c r="C42" s="456"/>
      <c r="D42" s="456"/>
      <c r="E42" s="440"/>
      <c r="F42" s="440"/>
      <c r="I42" s="445">
        <f>SUM(E40:F43)</f>
        <v>0</v>
      </c>
      <c r="J42" s="446"/>
    </row>
    <row r="43" spans="1:12">
      <c r="B43" s="456"/>
      <c r="C43" s="456"/>
      <c r="D43" s="456"/>
      <c r="E43" s="440"/>
      <c r="F43" s="440"/>
    </row>
    <row r="44" spans="1:12" ht="9" customHeight="1">
      <c r="E44" s="452"/>
      <c r="F44" s="452"/>
    </row>
    <row r="45" spans="1:12" ht="14.25" customHeight="1">
      <c r="A45" s="457" t="s">
        <v>92</v>
      </c>
      <c r="B45" s="457"/>
      <c r="C45" s="457"/>
      <c r="D45" s="457"/>
      <c r="E45" s="457"/>
      <c r="F45" s="457"/>
      <c r="G45" s="457"/>
      <c r="H45" s="458">
        <f>SUM(E8)+SUM(I13)+SUM(I16)+SUM(I21)+SUM(I31)+SUM(I42)</f>
        <v>0</v>
      </c>
      <c r="I45" s="458"/>
      <c r="J45" s="458"/>
      <c r="K45" s="458"/>
    </row>
  </sheetData>
  <sheetProtection algorithmName="SHA-512" hashValue="YGfCZLQLntYQazoELSO/a/T1riaqxXJIVPwdZMeeP+yO07gn2+VIbwvwI8vvcLyPj7FgPNG5gyQJOMdHUcJ/Ng==" saltValue="YNgQruXAIA3smCmx4tLwqg==" spinCount="100000" sheet="1" objects="1" scenarios="1" selectLockedCells="1"/>
  <mergeCells count="81">
    <mergeCell ref="B43:D43"/>
    <mergeCell ref="E43:F43"/>
    <mergeCell ref="E44:F44"/>
    <mergeCell ref="A45:G45"/>
    <mergeCell ref="H45:K45"/>
    <mergeCell ref="I42:J42"/>
    <mergeCell ref="B35:D35"/>
    <mergeCell ref="E35:F35"/>
    <mergeCell ref="B36:D36"/>
    <mergeCell ref="E36:F36"/>
    <mergeCell ref="E37:F37"/>
    <mergeCell ref="A38:L38"/>
    <mergeCell ref="B40:D40"/>
    <mergeCell ref="E40:F40"/>
    <mergeCell ref="B41:D41"/>
    <mergeCell ref="E41:F41"/>
    <mergeCell ref="H41:K41"/>
    <mergeCell ref="B33:D33"/>
    <mergeCell ref="E33:F33"/>
    <mergeCell ref="B34:D34"/>
    <mergeCell ref="E34:F34"/>
    <mergeCell ref="B42:D42"/>
    <mergeCell ref="E42:F42"/>
    <mergeCell ref="B31:D31"/>
    <mergeCell ref="E31:F31"/>
    <mergeCell ref="I31:J31"/>
    <mergeCell ref="B32:D32"/>
    <mergeCell ref="E32:F32"/>
    <mergeCell ref="B29:D29"/>
    <mergeCell ref="E29:F29"/>
    <mergeCell ref="B30:D30"/>
    <mergeCell ref="E30:F30"/>
    <mergeCell ref="H30:K30"/>
    <mergeCell ref="E25:F25"/>
    <mergeCell ref="B27:D27"/>
    <mergeCell ref="E27:F27"/>
    <mergeCell ref="B28:D28"/>
    <mergeCell ref="E28:F28"/>
    <mergeCell ref="E14:F14"/>
    <mergeCell ref="B15:D15"/>
    <mergeCell ref="E15:F15"/>
    <mergeCell ref="H15:K15"/>
    <mergeCell ref="B26:D26"/>
    <mergeCell ref="E26:F26"/>
    <mergeCell ref="E16:F16"/>
    <mergeCell ref="I16:J16"/>
    <mergeCell ref="A18:L18"/>
    <mergeCell ref="B20:D20"/>
    <mergeCell ref="E20:F20"/>
    <mergeCell ref="H20:K20"/>
    <mergeCell ref="E21:F21"/>
    <mergeCell ref="I21:J21"/>
    <mergeCell ref="A23:L23"/>
    <mergeCell ref="B25:D25"/>
    <mergeCell ref="B12:D12"/>
    <mergeCell ref="E12:F12"/>
    <mergeCell ref="H12:K12"/>
    <mergeCell ref="B13:D13"/>
    <mergeCell ref="E13:F13"/>
    <mergeCell ref="I13:J13"/>
    <mergeCell ref="E7:F7"/>
    <mergeCell ref="B8:D8"/>
    <mergeCell ref="E8:F8"/>
    <mergeCell ref="A10:L10"/>
    <mergeCell ref="E1:G1"/>
    <mergeCell ref="I1:J1"/>
    <mergeCell ref="K1:L1"/>
    <mergeCell ref="B6:D6"/>
    <mergeCell ref="E6:F6"/>
    <mergeCell ref="G6:H6"/>
    <mergeCell ref="I6:J6"/>
    <mergeCell ref="K6:L6"/>
    <mergeCell ref="A3:L3"/>
    <mergeCell ref="E5:F5"/>
    <mergeCell ref="G5:H5"/>
    <mergeCell ref="I5:J5"/>
    <mergeCell ref="K5:L5"/>
    <mergeCell ref="C2:D2"/>
    <mergeCell ref="E2:G2"/>
    <mergeCell ref="A1:B1"/>
    <mergeCell ref="C1:D1"/>
  </mergeCells>
  <conditionalFormatting sqref="K1:L1 C1:E1">
    <cfRule type="cellIs" dxfId="9" priority="1" operator="equal">
      <formula>0</formula>
    </cfRule>
  </conditionalFormatting>
  <printOptions horizontalCentered="1"/>
  <pageMargins left="0" right="0" top="0" bottom="0" header="0" footer="0"/>
  <pageSetup orientation="portrait" r:id="rId1"/>
  <headerFooter>
    <oddFooter>&amp;LRevised on: 04.27.2021</oddFoot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1">
    <pageSetUpPr fitToPage="1"/>
  </sheetPr>
  <dimension ref="A1:L35"/>
  <sheetViews>
    <sheetView showGridLines="0" showRowColHeaders="0" zoomScaleNormal="100" workbookViewId="0">
      <selection activeCell="B20" sqref="B20"/>
    </sheetView>
  </sheetViews>
  <sheetFormatPr defaultColWidth="9.33203125" defaultRowHeight="13.2"/>
  <cols>
    <col min="1" max="3" width="9.33203125" style="4"/>
    <col min="4" max="4" width="9" style="4" customWidth="1"/>
    <col min="5" max="5" width="8.6640625" style="4" customWidth="1"/>
    <col min="6" max="6" width="8.33203125" style="4" customWidth="1"/>
    <col min="7" max="7" width="7" style="4" customWidth="1"/>
    <col min="8" max="8" width="9.5546875" style="4" customWidth="1"/>
    <col min="9" max="9" width="8.6640625" style="4" customWidth="1"/>
    <col min="10" max="10" width="8.33203125" style="4" customWidth="1"/>
    <col min="11" max="11" width="4.6640625" style="4" customWidth="1"/>
    <col min="12" max="16384" width="9.33203125" style="4"/>
  </cols>
  <sheetData>
    <row r="1" spans="1:11" s="44" customFormat="1" ht="15" customHeight="1"/>
    <row r="2" spans="1:11" s="44" customFormat="1" ht="24" customHeight="1">
      <c r="A2" s="50" t="s">
        <v>22</v>
      </c>
      <c r="B2" s="50"/>
      <c r="C2" s="463">
        <f>'Check Request'!$B$6</f>
        <v>0</v>
      </c>
      <c r="D2" s="464"/>
      <c r="E2" s="463">
        <f>'Check Request'!$D$6</f>
        <v>0</v>
      </c>
      <c r="F2" s="464"/>
      <c r="G2" s="51"/>
      <c r="H2" s="123" t="s">
        <v>117</v>
      </c>
      <c r="I2" s="122">
        <f>'Check Request'!$H$6</f>
        <v>0</v>
      </c>
    </row>
    <row r="3" spans="1:11" s="44" customFormat="1" ht="15">
      <c r="C3" s="465"/>
      <c r="D3" s="465"/>
      <c r="E3" s="466"/>
      <c r="F3" s="466"/>
      <c r="G3" s="466"/>
      <c r="H3" s="467"/>
      <c r="I3" s="467"/>
      <c r="J3" s="467"/>
      <c r="K3" s="467"/>
    </row>
    <row r="4" spans="1:11" s="52" customFormat="1" ht="8.25" customHeight="1">
      <c r="A4" s="116"/>
      <c r="B4" s="106"/>
      <c r="C4" s="91"/>
      <c r="H4" s="468"/>
      <c r="I4" s="468"/>
      <c r="J4" s="468"/>
      <c r="K4" s="468"/>
    </row>
    <row r="5" spans="1:11" ht="15" customHeight="1">
      <c r="A5" s="462" t="s">
        <v>73</v>
      </c>
      <c r="B5" s="462"/>
      <c r="C5" s="462"/>
      <c r="D5" s="462"/>
      <c r="E5" s="462"/>
      <c r="F5" s="462"/>
      <c r="G5" s="462"/>
      <c r="H5" s="462"/>
      <c r="I5" s="462"/>
      <c r="J5" s="462"/>
      <c r="K5" s="462"/>
    </row>
    <row r="6" spans="1:11" s="52" customFormat="1" ht="8.25" customHeight="1">
      <c r="A6" s="116"/>
      <c r="B6" s="106"/>
      <c r="C6" s="91"/>
      <c r="H6" s="468"/>
      <c r="I6" s="468"/>
      <c r="J6" s="468"/>
      <c r="K6" s="468"/>
    </row>
    <row r="7" spans="1:11">
      <c r="A7" s="53" t="s">
        <v>74</v>
      </c>
      <c r="B7" s="462" t="s">
        <v>138</v>
      </c>
      <c r="C7" s="462"/>
      <c r="D7" s="462"/>
      <c r="E7" s="462"/>
      <c r="F7" s="462"/>
      <c r="G7" s="462"/>
      <c r="H7" s="462"/>
      <c r="I7" s="462"/>
      <c r="J7" s="462"/>
      <c r="K7" s="462"/>
    </row>
    <row r="8" spans="1:11" ht="40.5" customHeight="1">
      <c r="A8" s="53" t="s">
        <v>74</v>
      </c>
      <c r="B8" s="462" t="s">
        <v>139</v>
      </c>
      <c r="C8" s="462"/>
      <c r="D8" s="462"/>
      <c r="E8" s="462"/>
      <c r="F8" s="462"/>
      <c r="G8" s="462"/>
      <c r="H8" s="462"/>
      <c r="I8" s="462"/>
      <c r="J8" s="462"/>
      <c r="K8" s="462"/>
    </row>
    <row r="9" spans="1:11">
      <c r="A9" s="53" t="s">
        <v>74</v>
      </c>
      <c r="B9" s="462" t="s">
        <v>140</v>
      </c>
      <c r="C9" s="462"/>
      <c r="D9" s="462"/>
      <c r="E9" s="462"/>
      <c r="F9" s="462"/>
      <c r="G9" s="462"/>
      <c r="H9" s="462"/>
      <c r="I9" s="462"/>
      <c r="J9" s="462"/>
      <c r="K9" s="462"/>
    </row>
    <row r="10" spans="1:11" ht="27" customHeight="1">
      <c r="A10" s="53" t="s">
        <v>74</v>
      </c>
      <c r="B10" s="462" t="s">
        <v>141</v>
      </c>
      <c r="C10" s="462"/>
      <c r="D10" s="462"/>
      <c r="E10" s="462"/>
      <c r="F10" s="462"/>
      <c r="G10" s="462"/>
      <c r="H10" s="462"/>
      <c r="I10" s="462"/>
      <c r="J10" s="462"/>
      <c r="K10" s="462"/>
    </row>
    <row r="11" spans="1:11" ht="26.25" customHeight="1">
      <c r="A11" s="53" t="s">
        <v>74</v>
      </c>
      <c r="B11" s="462" t="s">
        <v>142</v>
      </c>
      <c r="C11" s="462"/>
      <c r="D11" s="462"/>
      <c r="E11" s="462"/>
      <c r="F11" s="462"/>
      <c r="G11" s="462"/>
      <c r="H11" s="462"/>
      <c r="I11" s="462"/>
      <c r="J11" s="462"/>
      <c r="K11" s="462"/>
    </row>
    <row r="12" spans="1:11" ht="27" customHeight="1">
      <c r="A12" s="53" t="s">
        <v>74</v>
      </c>
      <c r="B12" s="462" t="s">
        <v>143</v>
      </c>
      <c r="C12" s="462"/>
      <c r="D12" s="462"/>
      <c r="E12" s="462"/>
      <c r="F12" s="462"/>
      <c r="G12" s="462"/>
      <c r="H12" s="462"/>
      <c r="I12" s="462"/>
      <c r="J12" s="462"/>
      <c r="K12" s="462"/>
    </row>
    <row r="13" spans="1:11" ht="27.75" customHeight="1">
      <c r="A13" s="53" t="s">
        <v>74</v>
      </c>
      <c r="B13" s="462" t="s">
        <v>144</v>
      </c>
      <c r="C13" s="462"/>
      <c r="D13" s="462"/>
      <c r="E13" s="462"/>
      <c r="F13" s="462"/>
      <c r="G13" s="462"/>
      <c r="H13" s="462"/>
      <c r="I13" s="462"/>
      <c r="J13" s="462"/>
      <c r="K13" s="462"/>
    </row>
    <row r="14" spans="1:11" ht="27.75" customHeight="1">
      <c r="A14" s="53" t="s">
        <v>74</v>
      </c>
      <c r="B14" s="462" t="s">
        <v>145</v>
      </c>
      <c r="C14" s="462"/>
      <c r="D14" s="462"/>
      <c r="E14" s="462"/>
      <c r="F14" s="462"/>
      <c r="G14" s="462"/>
      <c r="H14" s="462"/>
      <c r="I14" s="462"/>
      <c r="J14" s="462"/>
      <c r="K14" s="462"/>
    </row>
    <row r="15" spans="1:11" ht="13.8" thickBot="1">
      <c r="A15" s="476"/>
      <c r="B15" s="476"/>
      <c r="C15" s="476"/>
      <c r="D15" s="476"/>
      <c r="E15" s="476"/>
      <c r="F15" s="476"/>
      <c r="G15" s="54"/>
      <c r="H15" s="54"/>
      <c r="I15" s="54"/>
      <c r="J15" s="54"/>
      <c r="K15" s="54"/>
    </row>
    <row r="16" spans="1:11" ht="22.5" customHeight="1" thickTop="1">
      <c r="B16" s="477" t="s">
        <v>40</v>
      </c>
      <c r="C16" s="477"/>
      <c r="D16" s="477"/>
      <c r="E16" s="477"/>
      <c r="F16" s="477"/>
      <c r="G16" s="477"/>
      <c r="H16" s="477"/>
      <c r="I16" s="477"/>
      <c r="J16" s="477"/>
      <c r="K16" s="477"/>
    </row>
    <row r="17" spans="1:12" s="101" customFormat="1" ht="18.75" customHeight="1">
      <c r="A17" s="103"/>
      <c r="B17" s="469" t="s">
        <v>75</v>
      </c>
      <c r="C17" s="469"/>
      <c r="D17" s="469"/>
      <c r="E17" s="469"/>
      <c r="F17" s="469"/>
      <c r="G17" s="469"/>
      <c r="H17" s="469"/>
      <c r="I17" s="469"/>
      <c r="J17" s="469"/>
    </row>
    <row r="18" spans="1:12" ht="11.25" customHeight="1">
      <c r="A18" s="55"/>
      <c r="B18" s="102"/>
      <c r="C18" s="102"/>
      <c r="D18" s="102"/>
      <c r="E18" s="102"/>
      <c r="F18" s="102"/>
      <c r="G18" s="102"/>
      <c r="H18" s="102"/>
      <c r="I18" s="102"/>
      <c r="J18" s="102"/>
    </row>
    <row r="19" spans="1:12" ht="15" customHeight="1">
      <c r="A19" s="155" t="s">
        <v>39</v>
      </c>
      <c r="B19" s="478"/>
      <c r="C19" s="386"/>
      <c r="D19" s="386"/>
      <c r="E19" s="155" t="s">
        <v>222</v>
      </c>
      <c r="F19" s="479"/>
      <c r="G19" s="480"/>
      <c r="H19" s="155" t="s">
        <v>223</v>
      </c>
      <c r="I19" s="478"/>
      <c r="J19" s="386"/>
      <c r="K19" s="386"/>
      <c r="L19" s="155"/>
    </row>
    <row r="20" spans="1:12" ht="9" customHeight="1">
      <c r="A20" s="155"/>
      <c r="B20" s="198"/>
      <c r="C20" s="202"/>
      <c r="D20" s="202"/>
      <c r="E20" s="201"/>
      <c r="F20" s="198"/>
      <c r="G20" s="202"/>
      <c r="H20" s="201"/>
      <c r="I20" s="198"/>
      <c r="J20" s="202"/>
      <c r="K20" s="202"/>
      <c r="L20" s="155"/>
    </row>
    <row r="21" spans="1:12" ht="15" customHeight="1">
      <c r="A21" s="155" t="s">
        <v>39</v>
      </c>
      <c r="B21" s="478"/>
      <c r="C21" s="386"/>
      <c r="D21" s="386"/>
      <c r="E21" s="155" t="s">
        <v>222</v>
      </c>
      <c r="F21" s="479"/>
      <c r="G21" s="480"/>
      <c r="H21" s="155" t="s">
        <v>223</v>
      </c>
      <c r="I21" s="478"/>
      <c r="J21" s="386"/>
      <c r="K21" s="386"/>
      <c r="L21" s="155"/>
    </row>
    <row r="22" spans="1:12" ht="9" customHeight="1">
      <c r="A22" s="155"/>
      <c r="B22" s="198"/>
      <c r="C22" s="202"/>
      <c r="D22" s="202"/>
      <c r="E22" s="201"/>
      <c r="F22" s="198"/>
      <c r="G22" s="202"/>
      <c r="H22" s="201"/>
      <c r="I22" s="198"/>
      <c r="J22" s="202"/>
      <c r="K22" s="202"/>
      <c r="L22" s="155"/>
    </row>
    <row r="23" spans="1:12" ht="15" customHeight="1">
      <c r="A23" s="155" t="s">
        <v>39</v>
      </c>
      <c r="B23" s="478"/>
      <c r="C23" s="386"/>
      <c r="D23" s="386"/>
      <c r="E23" s="155" t="s">
        <v>222</v>
      </c>
      <c r="F23" s="479"/>
      <c r="G23" s="480"/>
      <c r="H23" s="155" t="s">
        <v>223</v>
      </c>
      <c r="I23" s="478"/>
      <c r="J23" s="386"/>
      <c r="K23" s="386"/>
      <c r="L23" s="155"/>
    </row>
    <row r="25" spans="1:12">
      <c r="A25" s="473" t="s">
        <v>147</v>
      </c>
      <c r="B25" s="473"/>
      <c r="C25" s="473"/>
      <c r="D25" s="473"/>
      <c r="E25" s="473"/>
      <c r="F25" s="473"/>
      <c r="G25" s="473"/>
      <c r="H25" s="473"/>
      <c r="I25" s="473"/>
      <c r="J25" s="473"/>
      <c r="K25" s="473"/>
    </row>
    <row r="26" spans="1:12" ht="20.25" customHeight="1" thickBot="1">
      <c r="A26" s="54"/>
      <c r="B26" s="54"/>
      <c r="C26" s="54"/>
      <c r="D26" s="54"/>
      <c r="E26" s="54"/>
      <c r="F26" s="54"/>
      <c r="G26" s="54"/>
      <c r="H26" s="54"/>
      <c r="I26" s="54"/>
      <c r="J26" s="54"/>
      <c r="K26" s="54"/>
    </row>
    <row r="27" spans="1:12" ht="16.5" customHeight="1" thickTop="1">
      <c r="A27" s="474" t="s">
        <v>76</v>
      </c>
      <c r="B27" s="475"/>
      <c r="C27" s="475"/>
      <c r="D27" s="475"/>
      <c r="E27" s="151"/>
      <c r="F27" s="151"/>
      <c r="G27" s="151"/>
      <c r="H27" s="151"/>
      <c r="I27" s="151"/>
      <c r="J27" s="151"/>
      <c r="K27" s="152"/>
    </row>
    <row r="28" spans="1:12" ht="4.5" customHeight="1">
      <c r="A28" s="112"/>
      <c r="B28" s="104"/>
      <c r="C28" s="104"/>
      <c r="D28" s="104"/>
      <c r="E28" s="104"/>
      <c r="F28" s="104"/>
      <c r="G28" s="104"/>
      <c r="H28" s="104"/>
      <c r="I28" s="104"/>
      <c r="J28" s="104"/>
      <c r="K28" s="113"/>
    </row>
    <row r="29" spans="1:12" s="101" customFormat="1" ht="49.5" customHeight="1">
      <c r="A29" s="470" t="s">
        <v>178</v>
      </c>
      <c r="B29" s="471"/>
      <c r="C29" s="471"/>
      <c r="D29" s="471"/>
      <c r="E29" s="471"/>
      <c r="F29" s="471"/>
      <c r="G29" s="471"/>
      <c r="H29" s="471"/>
      <c r="I29" s="471"/>
      <c r="J29" s="471"/>
      <c r="K29" s="472"/>
    </row>
    <row r="30" spans="1:12" s="101" customFormat="1" ht="83.25" customHeight="1">
      <c r="A30" s="459"/>
      <c r="B30" s="460"/>
      <c r="C30" s="460"/>
      <c r="D30" s="460"/>
      <c r="E30" s="460"/>
      <c r="F30" s="460"/>
      <c r="G30" s="460"/>
      <c r="H30" s="460"/>
      <c r="I30" s="460"/>
      <c r="J30" s="460"/>
      <c r="K30" s="461"/>
    </row>
    <row r="31" spans="1:12" ht="28.5" customHeight="1">
      <c r="A31" s="117" t="s">
        <v>146</v>
      </c>
      <c r="B31" s="104"/>
      <c r="C31" s="104"/>
      <c r="D31" s="104"/>
      <c r="E31" s="104"/>
      <c r="F31" s="104"/>
      <c r="G31" s="104"/>
      <c r="H31" s="104"/>
      <c r="I31" s="104"/>
      <c r="J31" s="104"/>
      <c r="K31" s="113"/>
    </row>
    <row r="32" spans="1:12" ht="33" customHeight="1">
      <c r="A32" s="117" t="s">
        <v>148</v>
      </c>
      <c r="B32" s="104"/>
      <c r="C32" s="104"/>
      <c r="D32" s="104"/>
      <c r="E32" s="104"/>
      <c r="F32" s="104"/>
      <c r="G32" s="104"/>
      <c r="H32" s="104"/>
      <c r="I32" s="104"/>
      <c r="J32" s="104"/>
      <c r="K32" s="113"/>
    </row>
    <row r="33" spans="1:11">
      <c r="A33" s="112"/>
      <c r="B33" s="104"/>
      <c r="C33" s="104"/>
      <c r="D33" s="104"/>
      <c r="E33" s="104"/>
      <c r="F33" s="104"/>
      <c r="G33" s="104"/>
      <c r="H33" s="104"/>
      <c r="I33" s="104"/>
      <c r="J33" s="104"/>
      <c r="K33" s="113"/>
    </row>
    <row r="34" spans="1:11" ht="17.25" customHeight="1">
      <c r="A34" s="114"/>
      <c r="B34" s="105"/>
      <c r="C34" s="105"/>
      <c r="D34" s="105"/>
      <c r="E34" s="105"/>
      <c r="F34" s="105"/>
      <c r="G34" s="105"/>
      <c r="H34" s="105"/>
      <c r="I34" s="105"/>
      <c r="J34" s="105"/>
      <c r="K34" s="115"/>
    </row>
    <row r="35" spans="1:11" ht="33" customHeight="1">
      <c r="A35" s="101"/>
      <c r="B35" s="101"/>
      <c r="C35" s="101"/>
      <c r="D35" s="101"/>
      <c r="E35" s="101"/>
      <c r="F35" s="101"/>
      <c r="G35" s="101"/>
      <c r="H35" s="101"/>
      <c r="I35" s="101"/>
      <c r="J35" s="101"/>
      <c r="K35" s="101"/>
    </row>
  </sheetData>
  <sheetProtection algorithmName="SHA-512" hashValue="yrntMAbanHRZznhrPsjqKerTNdXM1N+6uL1bv9hFqknLbk/n6IKS/gR0Jie/cDDekvRFHplra3zdtWVHnLqWTg==" saltValue="8D3AzIeMEbuycL5fqrb+2g==" spinCount="100000" sheet="1" objects="1" scenarios="1" selectLockedCells="1"/>
  <customSheetViews>
    <customSheetView guid="{761A298F-763A-4E6A-9D75-1A2AA33BEFD7}" showGridLines="0">
      <selection activeCell="B4" sqref="B4"/>
      <pageMargins left="0.7" right="0.7" top="0.75" bottom="0.75" header="0.3" footer="0.3"/>
      <pageSetup orientation="portrait" r:id="rId1"/>
    </customSheetView>
  </customSheetViews>
  <mergeCells count="32">
    <mergeCell ref="B11:K11"/>
    <mergeCell ref="A29:K29"/>
    <mergeCell ref="A25:K25"/>
    <mergeCell ref="A27:D27"/>
    <mergeCell ref="B14:K14"/>
    <mergeCell ref="A15:F15"/>
    <mergeCell ref="B16:K16"/>
    <mergeCell ref="B19:D19"/>
    <mergeCell ref="F19:G19"/>
    <mergeCell ref="I19:K19"/>
    <mergeCell ref="B21:D21"/>
    <mergeCell ref="F21:G21"/>
    <mergeCell ref="I21:K21"/>
    <mergeCell ref="B23:D23"/>
    <mergeCell ref="F23:G23"/>
    <mergeCell ref="I23:K23"/>
    <mergeCell ref="A30:K30"/>
    <mergeCell ref="A5:K5"/>
    <mergeCell ref="B7:K7"/>
    <mergeCell ref="C2:D2"/>
    <mergeCell ref="C3:D3"/>
    <mergeCell ref="E3:G3"/>
    <mergeCell ref="E2:F2"/>
    <mergeCell ref="H3:K3"/>
    <mergeCell ref="H4:K4"/>
    <mergeCell ref="H6:K6"/>
    <mergeCell ref="B8:K8"/>
    <mergeCell ref="B9:K9"/>
    <mergeCell ref="B17:J17"/>
    <mergeCell ref="B12:K12"/>
    <mergeCell ref="B13:K13"/>
    <mergeCell ref="B10:K10"/>
  </mergeCells>
  <conditionalFormatting sqref="C2:F2 B4">
    <cfRule type="cellIs" dxfId="8" priority="2" operator="equal">
      <formula>0</formula>
    </cfRule>
  </conditionalFormatting>
  <conditionalFormatting sqref="B6">
    <cfRule type="cellIs" dxfId="7" priority="1" operator="equal">
      <formula>0</formula>
    </cfRule>
  </conditionalFormatting>
  <printOptions horizontalCentered="1"/>
  <pageMargins left="0" right="0" top="0" bottom="0" header="0" footer="0"/>
  <pageSetup orientation="portrait" r:id="rId2"/>
  <headerFooter>
    <oddFooter>&amp;LRevised on: 04.27.2021</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8433" r:id="rId6" name="Check Box 1">
              <controlPr defaultSize="0" autoFill="0" autoLine="0" autoPict="0">
                <anchor moveWithCells="1">
                  <from>
                    <xdr:col>0</xdr:col>
                    <xdr:colOff>251460</xdr:colOff>
                    <xdr:row>16</xdr:row>
                    <xdr:rowOff>45720</xdr:rowOff>
                  </from>
                  <to>
                    <xdr:col>1</xdr:col>
                    <xdr:colOff>7620</xdr:colOff>
                    <xdr:row>17</xdr:row>
                    <xdr:rowOff>30480</xdr:rowOff>
                  </to>
                </anchor>
              </controlPr>
            </control>
          </mc:Choice>
        </mc:AlternateContent>
        <mc:AlternateContent xmlns:mc="http://schemas.openxmlformats.org/markup-compatibility/2006">
          <mc:Choice Requires="x14">
            <control shapeId="18437" r:id="rId7" name="Check Box 5">
              <controlPr defaultSize="0" autoFill="0" autoLine="0" autoPict="0">
                <anchor moveWithCells="1">
                  <from>
                    <xdr:col>0</xdr:col>
                    <xdr:colOff>251460</xdr:colOff>
                    <xdr:row>15</xdr:row>
                    <xdr:rowOff>76200</xdr:rowOff>
                  </from>
                  <to>
                    <xdr:col>1</xdr:col>
                    <xdr:colOff>0</xdr:colOff>
                    <xdr:row>16</xdr:row>
                    <xdr:rowOff>22860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K25"/>
  <sheetViews>
    <sheetView showGridLines="0" showRowColHeaders="0" topLeftCell="A7" zoomScaleNormal="100" workbookViewId="0">
      <selection activeCell="B20" sqref="B20"/>
    </sheetView>
  </sheetViews>
  <sheetFormatPr defaultColWidth="9.33203125" defaultRowHeight="13.2"/>
  <cols>
    <col min="1" max="3" width="9.33203125" style="61"/>
    <col min="4" max="4" width="9" style="61" customWidth="1"/>
    <col min="5" max="5" width="8.6640625" style="61" customWidth="1"/>
    <col min="6" max="6" width="8.33203125" style="61" customWidth="1"/>
    <col min="7" max="7" width="7" style="61" customWidth="1"/>
    <col min="8" max="8" width="8.5546875" style="61" customWidth="1"/>
    <col min="9" max="9" width="8.6640625" style="61" customWidth="1"/>
    <col min="10" max="10" width="8.33203125" style="61" customWidth="1"/>
    <col min="11" max="11" width="15.33203125" style="61" customWidth="1"/>
    <col min="12" max="16384" width="9.33203125" style="61"/>
  </cols>
  <sheetData>
    <row r="1" spans="1:11" s="58" customFormat="1" ht="15" customHeight="1"/>
    <row r="2" spans="1:11" s="58" customFormat="1" ht="24" customHeight="1">
      <c r="A2" s="107" t="s">
        <v>22</v>
      </c>
      <c r="B2" s="107"/>
      <c r="C2" s="484">
        <f>'Check Request'!$B$6</f>
        <v>0</v>
      </c>
      <c r="D2" s="485"/>
      <c r="E2" s="484">
        <f>'Check Request'!$D$6</f>
        <v>0</v>
      </c>
      <c r="F2" s="485"/>
      <c r="G2" s="109"/>
      <c r="H2" s="58" t="s">
        <v>127</v>
      </c>
      <c r="I2" s="228" t="str">
        <f>IF('Check Request'!$H$6=0,"",'Check Request'!$H$6)</f>
        <v/>
      </c>
    </row>
    <row r="3" spans="1:11" s="58" customFormat="1" ht="13.8">
      <c r="C3" s="486"/>
      <c r="D3" s="486"/>
      <c r="E3" s="486"/>
      <c r="F3" s="486"/>
      <c r="H3" s="487"/>
      <c r="I3" s="487"/>
      <c r="J3" s="487"/>
      <c r="K3" s="487"/>
    </row>
    <row r="4" spans="1:11" s="58" customFormat="1" ht="19.5" customHeight="1" thickBot="1">
      <c r="A4" s="59"/>
      <c r="B4" s="481"/>
      <c r="C4" s="481"/>
      <c r="D4" s="60"/>
      <c r="E4" s="60"/>
      <c r="F4" s="60"/>
      <c r="G4" s="60"/>
      <c r="H4" s="482"/>
      <c r="I4" s="483"/>
      <c r="J4" s="483"/>
      <c r="K4" s="483"/>
    </row>
    <row r="5" spans="1:11" ht="51.75" customHeight="1" thickTop="1">
      <c r="A5" s="282"/>
      <c r="B5" s="282"/>
      <c r="C5" s="282"/>
      <c r="D5" s="282"/>
      <c r="E5" s="282"/>
      <c r="F5" s="282"/>
      <c r="G5" s="282"/>
      <c r="H5" s="282"/>
      <c r="I5" s="282"/>
      <c r="J5" s="282"/>
      <c r="K5" s="282"/>
    </row>
    <row r="6" spans="1:11" ht="30" hidden="1" customHeight="1">
      <c r="A6" s="62"/>
      <c r="B6" s="62"/>
      <c r="C6" s="62"/>
      <c r="D6" s="62"/>
      <c r="E6" s="62"/>
      <c r="F6" s="62"/>
      <c r="G6" s="62"/>
      <c r="H6" s="62"/>
      <c r="I6" s="62"/>
      <c r="J6" s="62"/>
      <c r="K6" s="62"/>
    </row>
    <row r="7" spans="1:11" ht="21.75" customHeight="1">
      <c r="A7" s="489" t="s">
        <v>265</v>
      </c>
      <c r="B7" s="489"/>
      <c r="C7" s="489"/>
      <c r="D7" s="489"/>
      <c r="E7" s="489"/>
      <c r="F7" s="489"/>
      <c r="G7" s="489"/>
      <c r="H7" s="489"/>
      <c r="I7" s="489"/>
      <c r="J7" s="489"/>
      <c r="K7" s="489"/>
    </row>
    <row r="8" spans="1:11" ht="13.5" customHeight="1">
      <c r="A8" s="58"/>
      <c r="B8" s="58"/>
      <c r="C8" s="58"/>
      <c r="D8" s="58"/>
      <c r="E8" s="58"/>
      <c r="F8" s="58"/>
      <c r="G8" s="58"/>
      <c r="H8" s="58"/>
      <c r="I8" s="58"/>
      <c r="J8" s="58"/>
      <c r="K8" s="58"/>
    </row>
    <row r="9" spans="1:11" ht="13.8">
      <c r="A9" s="489" t="s">
        <v>266</v>
      </c>
      <c r="B9" s="489"/>
      <c r="C9" s="489"/>
      <c r="D9" s="489"/>
      <c r="E9" s="489"/>
      <c r="F9" s="489"/>
      <c r="G9" s="489"/>
      <c r="H9" s="489"/>
      <c r="I9" s="489"/>
      <c r="J9" s="489"/>
      <c r="K9" s="489"/>
    </row>
    <row r="10" spans="1:11" ht="19.5" customHeight="1">
      <c r="A10" s="58"/>
      <c r="B10" s="58"/>
      <c r="C10" s="58"/>
      <c r="D10" s="58"/>
      <c r="E10" s="58"/>
      <c r="F10" s="58"/>
      <c r="G10" s="58"/>
      <c r="H10" s="58"/>
      <c r="I10" s="58"/>
      <c r="J10" s="58"/>
      <c r="K10" s="58"/>
    </row>
    <row r="11" spans="1:11" s="111" customFormat="1" ht="13.8">
      <c r="A11" s="490" t="s">
        <v>71</v>
      </c>
      <c r="B11" s="490"/>
      <c r="C11" s="490"/>
      <c r="D11" s="490"/>
      <c r="E11" s="490"/>
      <c r="F11" s="491"/>
      <c r="G11" s="110"/>
      <c r="H11" s="110"/>
      <c r="I11" s="110"/>
      <c r="J11" s="110"/>
      <c r="K11" s="110"/>
    </row>
    <row r="12" spans="1:11" ht="23.25" customHeight="1">
      <c r="A12" s="488" t="s">
        <v>133</v>
      </c>
      <c r="B12" s="489"/>
      <c r="C12" s="489"/>
      <c r="D12" s="489"/>
      <c r="E12" s="489"/>
      <c r="F12" s="489"/>
      <c r="G12" s="489"/>
      <c r="H12" s="489"/>
      <c r="I12" s="489"/>
      <c r="J12" s="489"/>
      <c r="K12" s="489"/>
    </row>
    <row r="13" spans="1:11" ht="23.25" customHeight="1">
      <c r="A13" s="280" t="s">
        <v>134</v>
      </c>
      <c r="B13" s="281"/>
      <c r="C13" s="281"/>
      <c r="D13" s="281"/>
      <c r="E13" s="281"/>
      <c r="F13" s="281"/>
      <c r="G13" s="281"/>
      <c r="H13" s="281"/>
      <c r="I13" s="281"/>
      <c r="J13" s="281"/>
      <c r="K13" s="281"/>
    </row>
    <row r="14" spans="1:11" ht="23.25" customHeight="1">
      <c r="A14" s="488" t="s">
        <v>267</v>
      </c>
      <c r="B14" s="489"/>
      <c r="C14" s="489"/>
      <c r="D14" s="489"/>
      <c r="E14" s="489"/>
      <c r="F14" s="489"/>
      <c r="G14" s="489"/>
      <c r="H14" s="489"/>
      <c r="I14" s="489"/>
      <c r="J14" s="489"/>
      <c r="K14" s="489"/>
    </row>
    <row r="15" spans="1:11" ht="24.75" customHeight="1">
      <c r="A15" s="488" t="s">
        <v>268</v>
      </c>
      <c r="B15" s="489"/>
      <c r="C15" s="489"/>
      <c r="D15" s="489"/>
      <c r="E15" s="489"/>
      <c r="F15" s="489"/>
      <c r="G15" s="489"/>
      <c r="H15" s="489"/>
      <c r="I15" s="489"/>
      <c r="J15" s="489"/>
      <c r="K15" s="489"/>
    </row>
    <row r="16" spans="1:11" ht="21" customHeight="1">
      <c r="A16" s="488" t="s">
        <v>136</v>
      </c>
      <c r="B16" s="489"/>
      <c r="C16" s="489"/>
      <c r="D16" s="489"/>
      <c r="E16" s="489"/>
      <c r="F16" s="489"/>
      <c r="G16" s="489"/>
      <c r="H16" s="489"/>
      <c r="I16" s="489"/>
      <c r="J16" s="489"/>
      <c r="K16" s="489"/>
    </row>
    <row r="17" spans="1:11" ht="19.5" customHeight="1">
      <c r="A17" s="488" t="s">
        <v>269</v>
      </c>
      <c r="B17" s="489"/>
      <c r="C17" s="489"/>
      <c r="D17" s="489"/>
      <c r="E17" s="489"/>
      <c r="F17" s="489"/>
      <c r="G17" s="489"/>
      <c r="H17" s="489"/>
      <c r="I17" s="489"/>
      <c r="J17" s="489"/>
      <c r="K17" s="489"/>
    </row>
    <row r="18" spans="1:11" ht="21.75" customHeight="1">
      <c r="A18" s="488" t="s">
        <v>135</v>
      </c>
      <c r="B18" s="489"/>
      <c r="C18" s="489"/>
      <c r="D18" s="489"/>
      <c r="E18" s="489"/>
      <c r="F18" s="489"/>
      <c r="G18" s="489"/>
      <c r="H18" s="489"/>
      <c r="I18" s="489"/>
      <c r="J18" s="489"/>
      <c r="K18" s="489"/>
    </row>
    <row r="19" spans="1:11" ht="24.75" customHeight="1">
      <c r="A19" s="488" t="s">
        <v>72</v>
      </c>
      <c r="B19" s="489"/>
      <c r="C19" s="489"/>
      <c r="D19" s="489"/>
      <c r="E19" s="489"/>
      <c r="F19" s="489"/>
      <c r="G19" s="489"/>
      <c r="H19" s="489"/>
      <c r="I19" s="489"/>
      <c r="J19" s="489"/>
      <c r="K19" s="489"/>
    </row>
    <row r="20" spans="1:11" ht="23.25" customHeight="1">
      <c r="A20" s="488" t="s">
        <v>137</v>
      </c>
      <c r="B20" s="489"/>
      <c r="C20" s="489"/>
      <c r="D20" s="489"/>
      <c r="E20" s="489"/>
      <c r="F20" s="489"/>
      <c r="G20" s="489"/>
      <c r="H20" s="489"/>
      <c r="I20" s="489"/>
      <c r="J20" s="489"/>
      <c r="K20" s="489"/>
    </row>
    <row r="21" spans="1:11" ht="12.75" customHeight="1">
      <c r="A21" s="58"/>
      <c r="B21" s="58"/>
      <c r="C21" s="58"/>
      <c r="D21" s="58"/>
      <c r="E21" s="58"/>
      <c r="F21" s="58"/>
      <c r="G21" s="58"/>
      <c r="H21" s="58"/>
      <c r="I21" s="58"/>
      <c r="J21" s="58"/>
      <c r="K21" s="58"/>
    </row>
    <row r="22" spans="1:11" ht="17.25" customHeight="1">
      <c r="A22" s="493" t="s">
        <v>70</v>
      </c>
      <c r="B22" s="493"/>
      <c r="C22" s="493"/>
      <c r="D22" s="493"/>
      <c r="E22" s="493"/>
      <c r="F22" s="493"/>
      <c r="G22" s="493"/>
      <c r="H22" s="493"/>
      <c r="I22" s="493"/>
      <c r="J22" s="493"/>
      <c r="K22" s="493"/>
    </row>
    <row r="23" spans="1:11" ht="30" customHeight="1">
      <c r="A23" s="492" t="s">
        <v>128</v>
      </c>
      <c r="B23" s="492"/>
      <c r="C23" s="492"/>
      <c r="D23" s="492"/>
      <c r="E23" s="492"/>
      <c r="F23" s="492"/>
      <c r="G23" s="492" t="s">
        <v>129</v>
      </c>
      <c r="H23" s="492"/>
      <c r="I23" s="492"/>
      <c r="J23" s="492"/>
      <c r="K23" s="492"/>
    </row>
    <row r="24" spans="1:11" ht="37.5" customHeight="1">
      <c r="A24" s="492" t="s">
        <v>131</v>
      </c>
      <c r="B24" s="492"/>
      <c r="C24" s="492"/>
      <c r="D24" s="492"/>
      <c r="E24" s="492"/>
      <c r="F24" s="492"/>
      <c r="G24" s="492" t="s">
        <v>130</v>
      </c>
      <c r="H24" s="492"/>
      <c r="I24" s="492"/>
      <c r="J24" s="492"/>
      <c r="K24" s="492"/>
    </row>
    <row r="25" spans="1:11" ht="30.75" customHeight="1">
      <c r="A25" s="492" t="s">
        <v>132</v>
      </c>
      <c r="B25" s="492"/>
      <c r="C25" s="492"/>
      <c r="D25" s="492"/>
      <c r="E25" s="492"/>
      <c r="F25" s="492"/>
      <c r="G25" s="108"/>
      <c r="H25" s="108"/>
      <c r="I25" s="108"/>
      <c r="J25" s="108"/>
      <c r="K25" s="108"/>
    </row>
  </sheetData>
  <sheetProtection algorithmName="SHA-512" hashValue="wUnO9y6UR3W8gvd3/zIzVEj1H4IgDRH8tPgUXsyz6q+L16X7rDgw192Hn1rA4pBVyYi4Agplu+/kzc//BA7+Wg==" saltValue="/GJqlhzsemjn2gYOBrreWQ==" spinCount="100000" sheet="1" objects="1" scenarios="1" selectLockedCells="1"/>
  <mergeCells count="24">
    <mergeCell ref="A25:F25"/>
    <mergeCell ref="A20:K20"/>
    <mergeCell ref="A22:K22"/>
    <mergeCell ref="A23:F23"/>
    <mergeCell ref="G23:K23"/>
    <mergeCell ref="A24:F24"/>
    <mergeCell ref="G24:K24"/>
    <mergeCell ref="A18:K18"/>
    <mergeCell ref="A19:K19"/>
    <mergeCell ref="A17:K17"/>
    <mergeCell ref="A7:K7"/>
    <mergeCell ref="A9:K9"/>
    <mergeCell ref="A11:F11"/>
    <mergeCell ref="A12:K12"/>
    <mergeCell ref="A14:K14"/>
    <mergeCell ref="A15:K15"/>
    <mergeCell ref="A16:K16"/>
    <mergeCell ref="B4:C4"/>
    <mergeCell ref="H4:K4"/>
    <mergeCell ref="C2:D2"/>
    <mergeCell ref="E2:F2"/>
    <mergeCell ref="C3:D3"/>
    <mergeCell ref="E3:F3"/>
    <mergeCell ref="H3:K3"/>
  </mergeCells>
  <conditionalFormatting sqref="B4:C4 C2:F2">
    <cfRule type="cellIs" dxfId="6" priority="1" operator="equal">
      <formula>0</formula>
    </cfRule>
  </conditionalFormatting>
  <printOptions horizontalCentered="1"/>
  <pageMargins left="0" right="0" top="0" bottom="0" header="0" footer="0"/>
  <pageSetup orientation="portrait" r:id="rId1"/>
  <headerFooter>
    <oddFooter>&amp;LRevised on: 04.27.2021</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J102"/>
  <sheetViews>
    <sheetView showGridLines="0" showRowColHeaders="0" topLeftCell="A6" zoomScaleNormal="100" workbookViewId="0">
      <selection activeCell="B20" sqref="B20"/>
    </sheetView>
  </sheetViews>
  <sheetFormatPr defaultRowHeight="13.2"/>
  <cols>
    <col min="1" max="1" width="11.6640625" style="25" customWidth="1"/>
    <col min="2" max="2" width="12" style="25" customWidth="1"/>
    <col min="3" max="3" width="9.6640625" style="25" bestFit="1" customWidth="1"/>
    <col min="4" max="4" width="9.6640625" style="25" customWidth="1"/>
    <col min="5" max="5" width="12.33203125" style="25" customWidth="1"/>
    <col min="6" max="6" width="6.6640625" style="25" customWidth="1"/>
    <col min="7" max="7" width="8.6640625" style="25" bestFit="1" customWidth="1"/>
    <col min="8" max="8" width="14.44140625" customWidth="1"/>
    <col min="9" max="9" width="14" customWidth="1"/>
    <col min="10" max="10" width="9.33203125" hidden="1" customWidth="1"/>
  </cols>
  <sheetData>
    <row r="1" spans="1:10" ht="22.5" customHeight="1"/>
    <row r="2" spans="1:10" ht="13.8">
      <c r="A2" s="2" t="s">
        <v>22</v>
      </c>
      <c r="B2" s="495">
        <f>'Check Request'!$B$6</f>
        <v>0</v>
      </c>
      <c r="C2" s="496"/>
      <c r="D2" s="495">
        <f>'Check Request'!$D$6</f>
        <v>0</v>
      </c>
      <c r="E2" s="496"/>
      <c r="F2" s="8" t="s">
        <v>14</v>
      </c>
      <c r="G2" s="24">
        <f>'Check Request'!$H$6</f>
        <v>0</v>
      </c>
      <c r="J2" s="9" t="e">
        <f>#REF!</f>
        <v>#REF!</v>
      </c>
    </row>
    <row r="3" spans="1:10" ht="15">
      <c r="A3" s="2"/>
      <c r="B3" s="21"/>
      <c r="C3" s="22"/>
      <c r="D3" s="23"/>
      <c r="E3" s="10"/>
      <c r="F3" s="8"/>
      <c r="G3" s="11"/>
    </row>
    <row r="4" spans="1:10" ht="13.5" customHeight="1">
      <c r="A4" s="12"/>
      <c r="B4" s="12"/>
      <c r="C4" s="12"/>
      <c r="D4" s="12"/>
      <c r="E4" s="12"/>
      <c r="F4" s="13"/>
      <c r="G4" s="13"/>
      <c r="H4" s="14"/>
    </row>
    <row r="5" spans="1:10" ht="32.25" customHeight="1">
      <c r="A5" s="554" t="s">
        <v>121</v>
      </c>
      <c r="B5" s="555"/>
      <c r="C5" s="555"/>
      <c r="D5" s="555"/>
      <c r="E5" s="555"/>
      <c r="F5" s="555"/>
      <c r="G5" s="555"/>
    </row>
    <row r="6" spans="1:10" ht="9" customHeight="1"/>
    <row r="7" spans="1:10" ht="8.25" customHeight="1">
      <c r="A7" s="15"/>
      <c r="B7" s="15"/>
      <c r="C7" s="15"/>
      <c r="D7" s="15"/>
      <c r="E7" s="15"/>
      <c r="F7" s="16"/>
      <c r="G7" s="16"/>
    </row>
    <row r="8" spans="1:10" ht="13.5" customHeight="1">
      <c r="A8" s="560" t="s">
        <v>89</v>
      </c>
      <c r="B8" s="560"/>
      <c r="C8" s="560"/>
      <c r="D8" s="560"/>
      <c r="E8" s="560"/>
      <c r="F8" s="560"/>
      <c r="G8" s="560"/>
    </row>
    <row r="9" spans="1:10" ht="13.5" customHeight="1">
      <c r="A9" s="561" t="s">
        <v>54</v>
      </c>
      <c r="B9" s="562"/>
      <c r="C9" s="562"/>
      <c r="D9" s="562"/>
      <c r="E9" s="563"/>
      <c r="F9" s="564">
        <f>'Check Request'!H11</f>
        <v>0</v>
      </c>
      <c r="G9" s="565"/>
    </row>
    <row r="10" spans="1:10" s="25" customFormat="1" ht="13.5" customHeight="1">
      <c r="A10" s="559" t="s">
        <v>47</v>
      </c>
      <c r="B10" s="559"/>
      <c r="C10" s="559"/>
      <c r="D10" s="559"/>
      <c r="E10" s="559"/>
      <c r="F10" s="576"/>
      <c r="G10" s="576"/>
    </row>
    <row r="11" spans="1:10" ht="15.75" customHeight="1">
      <c r="A11" s="512" t="s">
        <v>122</v>
      </c>
      <c r="B11" s="513"/>
      <c r="C11" s="513"/>
      <c r="D11" s="513"/>
      <c r="E11" s="514"/>
      <c r="F11" s="566"/>
      <c r="G11" s="567"/>
      <c r="H11" s="17"/>
    </row>
    <row r="12" spans="1:10" s="25" customFormat="1" ht="15.75" customHeight="1">
      <c r="A12" s="512" t="s">
        <v>93</v>
      </c>
      <c r="B12" s="568"/>
      <c r="C12" s="568"/>
      <c r="D12" s="568"/>
      <c r="E12" s="569"/>
      <c r="F12" s="515"/>
      <c r="G12" s="516"/>
      <c r="H12" s="17"/>
    </row>
    <row r="13" spans="1:10" s="25" customFormat="1" ht="29.25" customHeight="1" thickBot="1">
      <c r="A13" s="577" t="s">
        <v>123</v>
      </c>
      <c r="B13" s="578"/>
      <c r="C13" s="578"/>
      <c r="D13" s="578"/>
      <c r="E13" s="579"/>
      <c r="F13" s="580"/>
      <c r="G13" s="581"/>
      <c r="H13" s="17"/>
    </row>
    <row r="14" spans="1:10" s="25" customFormat="1" ht="15.75" customHeight="1">
      <c r="A14" s="542" t="s">
        <v>182</v>
      </c>
      <c r="B14" s="543"/>
      <c r="C14" s="543"/>
      <c r="D14" s="543"/>
      <c r="E14" s="544"/>
      <c r="F14" s="545"/>
      <c r="G14" s="546"/>
      <c r="H14" s="17"/>
    </row>
    <row r="15" spans="1:10" s="25" customFormat="1" ht="15.75" customHeight="1">
      <c r="A15" s="512" t="s">
        <v>68</v>
      </c>
      <c r="B15" s="568"/>
      <c r="C15" s="568"/>
      <c r="D15" s="568"/>
      <c r="E15" s="569"/>
      <c r="F15" s="540"/>
      <c r="G15" s="541"/>
      <c r="H15" s="17"/>
    </row>
    <row r="16" spans="1:10" s="25" customFormat="1" ht="15.75" customHeight="1">
      <c r="A16" s="190" t="s">
        <v>179</v>
      </c>
      <c r="B16" s="191"/>
      <c r="C16" s="191"/>
      <c r="D16" s="191"/>
      <c r="E16" s="192"/>
      <c r="F16" s="540"/>
      <c r="G16" s="541"/>
      <c r="H16" s="17"/>
    </row>
    <row r="17" spans="1:8" ht="15.75" customHeight="1" thickBot="1">
      <c r="A17" s="571" t="s">
        <v>124</v>
      </c>
      <c r="B17" s="572"/>
      <c r="C17" s="572"/>
      <c r="D17" s="572"/>
      <c r="E17" s="573"/>
      <c r="F17" s="540"/>
      <c r="G17" s="541"/>
      <c r="H17" s="17"/>
    </row>
    <row r="18" spans="1:8" s="3" customFormat="1" ht="15.75" customHeight="1">
      <c r="A18" s="542" t="s">
        <v>48</v>
      </c>
      <c r="B18" s="543"/>
      <c r="C18" s="543"/>
      <c r="D18" s="543"/>
      <c r="E18" s="544"/>
      <c r="F18" s="540"/>
      <c r="G18" s="541"/>
      <c r="H18" s="18"/>
    </row>
    <row r="19" spans="1:8" s="3" customFormat="1" ht="15.75" customHeight="1">
      <c r="A19" s="512" t="s">
        <v>49</v>
      </c>
      <c r="B19" s="568"/>
      <c r="C19" s="568"/>
      <c r="D19" s="568"/>
      <c r="E19" s="569"/>
      <c r="F19" s="540"/>
      <c r="G19" s="570"/>
      <c r="H19" s="18"/>
    </row>
    <row r="20" spans="1:8" s="3" customFormat="1" ht="15.75" customHeight="1" thickBot="1">
      <c r="A20" s="571" t="s">
        <v>125</v>
      </c>
      <c r="B20" s="574"/>
      <c r="C20" s="574"/>
      <c r="D20" s="574"/>
      <c r="E20" s="575"/>
      <c r="F20" s="552"/>
      <c r="G20" s="553"/>
      <c r="H20" s="18"/>
    </row>
    <row r="21" spans="1:8" s="3" customFormat="1" ht="15.75" customHeight="1">
      <c r="A21" s="542" t="s">
        <v>126</v>
      </c>
      <c r="B21" s="556"/>
      <c r="C21" s="556"/>
      <c r="D21" s="556"/>
      <c r="E21" s="557"/>
      <c r="F21" s="545"/>
      <c r="G21" s="558"/>
      <c r="H21" s="18"/>
    </row>
    <row r="22" spans="1:8" ht="15.75" customHeight="1">
      <c r="A22" s="512" t="s">
        <v>149</v>
      </c>
      <c r="B22" s="513"/>
      <c r="C22" s="513"/>
      <c r="D22" s="513"/>
      <c r="E22" s="514"/>
      <c r="F22" s="540"/>
      <c r="G22" s="541"/>
      <c r="H22" s="17"/>
    </row>
    <row r="23" spans="1:8" s="25" customFormat="1" ht="15.75" customHeight="1" thickBot="1">
      <c r="A23" s="193" t="s">
        <v>175</v>
      </c>
      <c r="B23" s="194"/>
      <c r="C23" s="194"/>
      <c r="D23" s="194"/>
      <c r="E23" s="195"/>
      <c r="F23" s="552"/>
      <c r="G23" s="553"/>
      <c r="H23" s="17"/>
    </row>
    <row r="24" spans="1:8" ht="15.75" customHeight="1">
      <c r="A24" s="542" t="s">
        <v>50</v>
      </c>
      <c r="B24" s="543"/>
      <c r="C24" s="543"/>
      <c r="D24" s="543"/>
      <c r="E24" s="544"/>
      <c r="F24" s="545"/>
      <c r="G24" s="546"/>
      <c r="H24" s="17"/>
    </row>
    <row r="25" spans="1:8" s="3" customFormat="1" ht="28.95" customHeight="1">
      <c r="A25" s="547" t="s">
        <v>95</v>
      </c>
      <c r="B25" s="548"/>
      <c r="C25" s="548"/>
      <c r="D25" s="548"/>
      <c r="E25" s="549"/>
      <c r="F25" s="550">
        <f>SUM('Check Request'!H12)*200</f>
        <v>0</v>
      </c>
      <c r="G25" s="551"/>
      <c r="H25" s="18"/>
    </row>
    <row r="26" spans="1:8" ht="15.75" customHeight="1">
      <c r="A26" s="512" t="s">
        <v>51</v>
      </c>
      <c r="B26" s="513"/>
      <c r="C26" s="513"/>
      <c r="D26" s="513"/>
      <c r="E26" s="514"/>
      <c r="F26" s="515"/>
      <c r="G26" s="516"/>
      <c r="H26" s="17"/>
    </row>
    <row r="27" spans="1:8" s="3" customFormat="1" ht="15.75" customHeight="1">
      <c r="A27" s="512" t="s">
        <v>150</v>
      </c>
      <c r="B27" s="513"/>
      <c r="C27" s="513"/>
      <c r="D27" s="513"/>
      <c r="E27" s="514"/>
      <c r="F27" s="515"/>
      <c r="G27" s="516"/>
      <c r="H27" s="18"/>
    </row>
    <row r="28" spans="1:8" s="3" customFormat="1" ht="15.75" customHeight="1">
      <c r="A28" s="512" t="s">
        <v>52</v>
      </c>
      <c r="B28" s="513"/>
      <c r="C28" s="513"/>
      <c r="D28" s="513"/>
      <c r="E28" s="514"/>
      <c r="F28" s="515"/>
      <c r="G28" s="516"/>
      <c r="H28" s="18"/>
    </row>
    <row r="29" spans="1:8" ht="45.75" customHeight="1" thickBot="1">
      <c r="A29" s="502" t="s">
        <v>295</v>
      </c>
      <c r="B29" s="503"/>
      <c r="C29" s="503"/>
      <c r="D29" s="503"/>
      <c r="E29" s="504"/>
      <c r="F29" s="505"/>
      <c r="G29" s="506"/>
      <c r="H29" s="1"/>
    </row>
    <row r="30" spans="1:8" ht="15.75" customHeight="1" thickBot="1">
      <c r="A30" s="507"/>
      <c r="B30" s="508"/>
      <c r="C30" s="508"/>
      <c r="D30" s="508"/>
      <c r="E30" s="509"/>
      <c r="F30" s="510"/>
      <c r="G30" s="511"/>
      <c r="H30" s="1"/>
    </row>
    <row r="31" spans="1:8" ht="15.75" customHeight="1" thickTop="1">
      <c r="A31" s="497"/>
      <c r="B31" s="498"/>
      <c r="C31" s="498"/>
      <c r="D31" s="498"/>
      <c r="E31" s="499"/>
      <c r="F31" s="500"/>
      <c r="G31" s="501"/>
      <c r="H31" s="519" t="s">
        <v>151</v>
      </c>
    </row>
    <row r="32" spans="1:8" ht="9" customHeight="1" thickBot="1">
      <c r="A32" s="302"/>
      <c r="B32" s="302"/>
      <c r="C32" s="302"/>
      <c r="D32" s="302"/>
      <c r="E32" s="302"/>
      <c r="F32" s="303"/>
      <c r="G32" s="303"/>
      <c r="H32" s="520"/>
    </row>
    <row r="33" spans="1:10" ht="16.5" customHeight="1" thickBot="1">
      <c r="A33" s="302"/>
      <c r="B33" s="302"/>
      <c r="C33" s="521" t="s">
        <v>53</v>
      </c>
      <c r="D33" s="522"/>
      <c r="E33" s="523"/>
      <c r="F33" s="524">
        <f>SUM(F11:G31)</f>
        <v>0</v>
      </c>
      <c r="G33" s="525"/>
      <c r="H33" s="520"/>
      <c r="I33" s="5"/>
      <c r="J33" s="5"/>
    </row>
    <row r="34" spans="1:10" ht="10.5" customHeight="1">
      <c r="A34" s="302"/>
      <c r="B34" s="302"/>
      <c r="C34" s="304"/>
      <c r="D34" s="305"/>
      <c r="E34" s="306"/>
      <c r="F34" s="307"/>
      <c r="G34" s="307"/>
      <c r="H34" s="520"/>
      <c r="I34" s="5"/>
      <c r="J34" s="5"/>
    </row>
    <row r="35" spans="1:10" ht="17.25" customHeight="1">
      <c r="A35" s="526" t="s">
        <v>152</v>
      </c>
      <c r="B35" s="527"/>
      <c r="C35" s="527"/>
      <c r="D35" s="527"/>
      <c r="E35" s="528"/>
      <c r="F35" s="531">
        <f>(F33-F9)</f>
        <v>0</v>
      </c>
      <c r="G35" s="532"/>
      <c r="H35" s="535">
        <f>SUM(F35:G35)</f>
        <v>0</v>
      </c>
      <c r="I35" s="5"/>
      <c r="J35" s="5"/>
    </row>
    <row r="36" spans="1:10" ht="13.5" customHeight="1" thickBot="1">
      <c r="A36" s="529"/>
      <c r="B36" s="529"/>
      <c r="C36" s="529"/>
      <c r="D36" s="529"/>
      <c r="E36" s="530"/>
      <c r="F36" s="533"/>
      <c r="G36" s="534"/>
      <c r="H36" s="536"/>
      <c r="I36" s="5"/>
      <c r="J36" s="5"/>
    </row>
    <row r="37" spans="1:10" ht="45" customHeight="1" thickTop="1">
      <c r="A37" s="537" t="s">
        <v>153</v>
      </c>
      <c r="B37" s="538"/>
      <c r="C37" s="538"/>
      <c r="D37" s="538"/>
      <c r="E37" s="538"/>
      <c r="F37" s="538"/>
      <c r="G37" s="538"/>
      <c r="H37" s="3"/>
    </row>
    <row r="38" spans="1:10" ht="13.5" customHeight="1">
      <c r="A38" s="185"/>
      <c r="B38" s="185"/>
      <c r="C38" s="187"/>
      <c r="D38" s="188"/>
      <c r="E38" s="19"/>
      <c r="F38" s="189"/>
      <c r="G38" s="189"/>
    </row>
    <row r="39" spans="1:10" ht="13.5" customHeight="1">
      <c r="A39" s="517"/>
      <c r="B39" s="518"/>
      <c r="C39" s="518"/>
      <c r="D39" s="518"/>
      <c r="E39" s="518"/>
      <c r="F39" s="539"/>
      <c r="G39" s="539"/>
    </row>
    <row r="40" spans="1:10" ht="13.5" customHeight="1">
      <c r="A40" s="185"/>
      <c r="B40" s="185"/>
      <c r="C40" s="20"/>
      <c r="D40" s="7"/>
      <c r="E40" s="186"/>
      <c r="F40" s="189"/>
      <c r="G40" s="189"/>
    </row>
    <row r="41" spans="1:10" ht="13.5" customHeight="1">
      <c r="A41" s="185"/>
      <c r="B41" s="185"/>
      <c r="C41" s="20"/>
      <c r="D41" s="7"/>
      <c r="E41" s="186"/>
      <c r="F41" s="189"/>
      <c r="G41" s="189"/>
    </row>
    <row r="42" spans="1:10" ht="13.5" customHeight="1">
      <c r="A42" s="185"/>
      <c r="B42" s="185"/>
      <c r="C42" s="20"/>
      <c r="D42" s="7"/>
      <c r="E42" s="186"/>
      <c r="F42" s="189"/>
      <c r="G42" s="189"/>
    </row>
    <row r="43" spans="1:10" ht="13.5" customHeight="1">
      <c r="A43" s="185"/>
      <c r="B43" s="185"/>
      <c r="C43" s="185"/>
      <c r="D43" s="185"/>
      <c r="E43" s="185"/>
      <c r="F43" s="185"/>
      <c r="G43" s="185"/>
    </row>
    <row r="44" spans="1:10" ht="13.5" customHeight="1">
      <c r="A44" s="494"/>
      <c r="B44" s="494"/>
      <c r="C44" s="494"/>
      <c r="D44" s="494"/>
      <c r="E44" s="494"/>
      <c r="F44" s="494"/>
      <c r="G44" s="494"/>
    </row>
    <row r="45" spans="1:10" ht="13.5" customHeight="1">
      <c r="A45" s="185"/>
      <c r="B45" s="185"/>
      <c r="C45" s="185"/>
      <c r="D45" s="185"/>
      <c r="E45" s="185"/>
      <c r="F45" s="185"/>
      <c r="G45" s="185"/>
    </row>
    <row r="46" spans="1:10" ht="13.5" customHeight="1">
      <c r="A46" s="185"/>
      <c r="B46" s="185"/>
      <c r="C46" s="185"/>
      <c r="D46" s="185"/>
      <c r="E46" s="185"/>
      <c r="F46" s="185"/>
      <c r="G46" s="185"/>
    </row>
    <row r="47" spans="1:10" ht="13.5" customHeight="1">
      <c r="A47" s="185"/>
      <c r="B47" s="185"/>
      <c r="C47" s="185"/>
      <c r="D47" s="185"/>
      <c r="E47" s="185"/>
      <c r="F47" s="185"/>
      <c r="G47" s="185"/>
    </row>
    <row r="48" spans="1:10" ht="13.5" customHeight="1">
      <c r="A48" s="185"/>
      <c r="B48" s="185"/>
      <c r="C48" s="185"/>
      <c r="D48" s="185"/>
      <c r="E48" s="185"/>
      <c r="F48" s="185"/>
      <c r="G48" s="185"/>
    </row>
    <row r="49" spans="1:7" ht="13.5" customHeight="1">
      <c r="A49" s="185"/>
      <c r="B49" s="185"/>
      <c r="C49" s="185"/>
      <c r="D49" s="185"/>
      <c r="E49" s="185"/>
      <c r="F49" s="185"/>
      <c r="G49" s="185"/>
    </row>
    <row r="50" spans="1:7" ht="13.5" customHeight="1">
      <c r="A50" s="185"/>
      <c r="B50" s="185"/>
      <c r="C50" s="185"/>
      <c r="D50" s="185"/>
      <c r="E50" s="185"/>
      <c r="F50" s="185"/>
      <c r="G50" s="185"/>
    </row>
    <row r="51" spans="1:7" ht="13.5" customHeight="1">
      <c r="A51" s="185"/>
      <c r="B51" s="185"/>
      <c r="C51" s="185"/>
      <c r="D51" s="185"/>
      <c r="E51" s="185"/>
      <c r="F51" s="185"/>
      <c r="G51" s="185"/>
    </row>
    <row r="52" spans="1:7" ht="13.5" customHeight="1">
      <c r="A52" s="185"/>
      <c r="B52" s="185"/>
      <c r="C52" s="185"/>
      <c r="D52" s="185"/>
      <c r="E52" s="185"/>
      <c r="F52" s="185"/>
      <c r="G52" s="185"/>
    </row>
    <row r="53" spans="1:7" ht="13.5" customHeight="1">
      <c r="A53" s="185"/>
      <c r="B53" s="185"/>
      <c r="C53" s="185"/>
      <c r="D53" s="185"/>
      <c r="E53" s="185"/>
      <c r="F53" s="185"/>
      <c r="G53" s="185"/>
    </row>
    <row r="54" spans="1:7" ht="13.5" customHeight="1">
      <c r="A54" s="185"/>
      <c r="B54" s="185"/>
      <c r="C54" s="185"/>
      <c r="D54" s="185"/>
      <c r="E54" s="185"/>
      <c r="F54" s="185"/>
      <c r="G54" s="185"/>
    </row>
    <row r="55" spans="1:7" ht="13.5" customHeight="1">
      <c r="A55" s="185"/>
      <c r="B55" s="185"/>
      <c r="C55" s="185"/>
      <c r="D55" s="185"/>
      <c r="E55" s="185"/>
      <c r="F55" s="185"/>
      <c r="G55" s="185"/>
    </row>
    <row r="56" spans="1:7" ht="13.5" customHeight="1">
      <c r="A56" s="185"/>
      <c r="B56" s="185"/>
      <c r="C56" s="185"/>
      <c r="D56" s="185"/>
      <c r="E56" s="185"/>
      <c r="F56" s="185"/>
      <c r="G56" s="185"/>
    </row>
    <row r="57" spans="1:7" ht="13.5" customHeight="1">
      <c r="A57" s="185"/>
      <c r="B57" s="185"/>
      <c r="C57" s="185"/>
      <c r="D57" s="185"/>
      <c r="E57" s="185"/>
      <c r="F57" s="185"/>
      <c r="G57" s="185"/>
    </row>
    <row r="58" spans="1:7" ht="13.5" customHeight="1">
      <c r="A58" s="185"/>
      <c r="B58" s="185"/>
      <c r="C58" s="185"/>
      <c r="D58" s="185"/>
      <c r="E58" s="185"/>
      <c r="F58" s="185"/>
      <c r="G58" s="185"/>
    </row>
    <row r="59" spans="1:7" ht="13.5" customHeight="1">
      <c r="A59" s="185"/>
      <c r="B59" s="185"/>
      <c r="C59" s="185"/>
      <c r="D59" s="185"/>
      <c r="E59" s="185"/>
      <c r="F59" s="185"/>
      <c r="G59" s="185"/>
    </row>
    <row r="60" spans="1:7" ht="13.5" customHeight="1">
      <c r="A60" s="185"/>
      <c r="B60" s="185"/>
      <c r="C60" s="185"/>
      <c r="D60" s="185"/>
      <c r="E60" s="185"/>
      <c r="F60" s="185"/>
      <c r="G60" s="185"/>
    </row>
    <row r="61" spans="1:7" ht="13.5" customHeight="1">
      <c r="A61" s="185"/>
      <c r="B61" s="185"/>
      <c r="C61" s="185"/>
      <c r="D61" s="185"/>
      <c r="E61" s="185"/>
      <c r="F61" s="185"/>
      <c r="G61" s="185"/>
    </row>
    <row r="62" spans="1:7" ht="13.5" customHeight="1">
      <c r="A62" s="185"/>
      <c r="B62" s="185"/>
      <c r="C62" s="185"/>
      <c r="D62" s="185"/>
      <c r="E62" s="185"/>
      <c r="F62" s="185"/>
      <c r="G62" s="185"/>
    </row>
    <row r="63" spans="1:7" ht="13.5" customHeight="1">
      <c r="A63" s="185"/>
      <c r="B63" s="185"/>
      <c r="C63" s="185"/>
      <c r="D63" s="185"/>
      <c r="E63" s="185"/>
      <c r="F63" s="185"/>
      <c r="G63" s="185"/>
    </row>
    <row r="64" spans="1:7" ht="13.5" customHeight="1">
      <c r="A64" s="185"/>
      <c r="B64" s="185"/>
      <c r="C64" s="185"/>
      <c r="D64" s="185"/>
      <c r="E64" s="185"/>
      <c r="F64" s="185"/>
      <c r="G64" s="185"/>
    </row>
    <row r="65" spans="1:7" ht="13.5" customHeight="1">
      <c r="A65" s="185"/>
      <c r="B65" s="185"/>
      <c r="C65" s="185"/>
      <c r="D65" s="185"/>
      <c r="E65" s="185"/>
      <c r="F65" s="185"/>
      <c r="G65" s="185"/>
    </row>
    <row r="66" spans="1:7" ht="13.5" customHeight="1">
      <c r="A66" s="6"/>
      <c r="B66" s="6"/>
      <c r="C66" s="6"/>
      <c r="D66" s="6"/>
      <c r="E66" s="6"/>
      <c r="F66" s="6"/>
      <c r="G66" s="6"/>
    </row>
    <row r="67" spans="1:7" ht="13.5" customHeight="1">
      <c r="A67" s="6"/>
      <c r="B67" s="6"/>
      <c r="C67" s="6"/>
      <c r="D67" s="6"/>
      <c r="E67" s="6"/>
      <c r="F67" s="6"/>
      <c r="G67" s="6"/>
    </row>
    <row r="68" spans="1:7" ht="13.5" customHeight="1">
      <c r="A68" s="6"/>
      <c r="B68" s="6"/>
      <c r="C68" s="6"/>
      <c r="D68" s="6"/>
      <c r="E68" s="6"/>
      <c r="F68" s="6"/>
      <c r="G68" s="6"/>
    </row>
    <row r="69" spans="1:7" ht="13.5" customHeight="1">
      <c r="A69" s="6"/>
      <c r="B69" s="6"/>
      <c r="C69" s="6"/>
      <c r="D69" s="6"/>
      <c r="E69" s="6"/>
      <c r="F69" s="6"/>
      <c r="G69" s="6"/>
    </row>
    <row r="70" spans="1:7" ht="13.5" customHeight="1">
      <c r="A70" s="6"/>
      <c r="B70" s="6"/>
      <c r="C70" s="6"/>
      <c r="D70" s="6"/>
      <c r="E70" s="6"/>
      <c r="F70" s="6"/>
      <c r="G70" s="6"/>
    </row>
    <row r="71" spans="1:7" ht="13.5" customHeight="1">
      <c r="A71" s="6"/>
      <c r="B71" s="6"/>
      <c r="C71" s="6"/>
      <c r="D71" s="6"/>
      <c r="E71" s="6"/>
      <c r="F71" s="6"/>
      <c r="G71" s="6"/>
    </row>
    <row r="72" spans="1:7" ht="13.5" customHeight="1">
      <c r="A72" s="6"/>
      <c r="B72" s="6"/>
      <c r="C72" s="6"/>
      <c r="D72" s="6"/>
      <c r="E72" s="6"/>
      <c r="F72" s="6"/>
      <c r="G72" s="6"/>
    </row>
    <row r="73" spans="1:7" ht="13.5" customHeight="1"/>
    <row r="74" spans="1:7" ht="13.5" customHeight="1"/>
    <row r="75" spans="1:7" ht="13.5" customHeight="1"/>
    <row r="76" spans="1:7" ht="13.5" customHeight="1"/>
    <row r="77" spans="1:7" ht="13.5" customHeight="1"/>
    <row r="78" spans="1:7" ht="13.5" customHeight="1"/>
    <row r="79" spans="1:7" ht="13.5" customHeight="1"/>
    <row r="80" spans="1:7"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algorithmName="SHA-512" hashValue="OjcBB6NaNhfqU0CaLb7ZP4O/AFINrN8p7VB91W83ahqt7LVdHy5S7Dd2T0tQWkR+TnygRyWQIc5j2245BP7Wsw==" saltValue="GJta/XTV27g58Ns3ApkRmA==" spinCount="100000" sheet="1" objects="1" scenarios="1" selectLockedCells="1"/>
  <dataConsolidate/>
  <customSheetViews>
    <customSheetView guid="{761A298F-763A-4E6A-9D75-1A2AA33BEFD7}" scale="80" showGridLines="0" hiddenColumns="1">
      <selection activeCell="K19" sqref="K19"/>
      <pageMargins left="0.7" right="0.7" top="0.75" bottom="0.75" header="0.3" footer="0.3"/>
      <pageSetup orientation="portrait" r:id="rId1"/>
      <headerFooter>
        <oddHeader>&amp;C&amp;"HelveticaNeueLT Pro 45 Lt,Regular"&amp;11Housing Expense Form&amp;R&amp;G</oddHeader>
        <oddFooter>&amp;L&amp;8&amp;Z&amp;F&amp;A</oddFooter>
      </headerFooter>
    </customSheetView>
  </customSheetViews>
  <mergeCells count="59">
    <mergeCell ref="F10:G10"/>
    <mergeCell ref="F12:G12"/>
    <mergeCell ref="F20:G20"/>
    <mergeCell ref="A11:E11"/>
    <mergeCell ref="A12:E12"/>
    <mergeCell ref="A13:E13"/>
    <mergeCell ref="F13:G13"/>
    <mergeCell ref="A14:E14"/>
    <mergeCell ref="F14:G14"/>
    <mergeCell ref="A15:E15"/>
    <mergeCell ref="F15:G15"/>
    <mergeCell ref="F16:G16"/>
    <mergeCell ref="A5:G5"/>
    <mergeCell ref="A21:E21"/>
    <mergeCell ref="F21:G21"/>
    <mergeCell ref="A10:E10"/>
    <mergeCell ref="F8:G8"/>
    <mergeCell ref="A9:E9"/>
    <mergeCell ref="F9:G9"/>
    <mergeCell ref="F11:G11"/>
    <mergeCell ref="F17:G17"/>
    <mergeCell ref="A18:E18"/>
    <mergeCell ref="F18:G18"/>
    <mergeCell ref="A19:E19"/>
    <mergeCell ref="F19:G19"/>
    <mergeCell ref="A17:E17"/>
    <mergeCell ref="A20:E20"/>
    <mergeCell ref="A8:E8"/>
    <mergeCell ref="A37:G37"/>
    <mergeCell ref="F39:G39"/>
    <mergeCell ref="A22:E22"/>
    <mergeCell ref="F22:G22"/>
    <mergeCell ref="A24:E24"/>
    <mergeCell ref="F24:G24"/>
    <mergeCell ref="A25:E25"/>
    <mergeCell ref="F25:G25"/>
    <mergeCell ref="F23:G23"/>
    <mergeCell ref="H31:H34"/>
    <mergeCell ref="C33:E33"/>
    <mergeCell ref="F33:G33"/>
    <mergeCell ref="A35:E36"/>
    <mergeCell ref="F35:G36"/>
    <mergeCell ref="H35:H36"/>
    <mergeCell ref="A44:G44"/>
    <mergeCell ref="B2:C2"/>
    <mergeCell ref="D2:E2"/>
    <mergeCell ref="A31:E31"/>
    <mergeCell ref="F31:G31"/>
    <mergeCell ref="A29:E29"/>
    <mergeCell ref="F29:G29"/>
    <mergeCell ref="A30:E30"/>
    <mergeCell ref="F30:G30"/>
    <mergeCell ref="A28:E28"/>
    <mergeCell ref="F28:G28"/>
    <mergeCell ref="A26:E26"/>
    <mergeCell ref="F26:G26"/>
    <mergeCell ref="A27:E27"/>
    <mergeCell ref="F27:G27"/>
    <mergeCell ref="A39:E39"/>
  </mergeCells>
  <conditionalFormatting sqref="G2 B2 D2">
    <cfRule type="cellIs" dxfId="5" priority="1" operator="equal">
      <formula>0</formula>
    </cfRule>
  </conditionalFormatting>
  <dataValidations count="13">
    <dataValidation type="whole" operator="lessThanOrEqual" allowBlank="1" showInputMessage="1" showErrorMessage="1" errorTitle="Excess" error="Amount entered exceeds allowable amount for this item." sqref="F28:G28" xr:uid="{00000000-0002-0000-0600-000000000000}">
      <formula1>124</formula1>
    </dataValidation>
    <dataValidation type="whole" errorStyle="warning" operator="lessThanOrEqual" allowBlank="1" showErrorMessage="1" errorTitle="Excess" error="NOTE - A maximum of $50 per adult (16 years of age and older) is allowed for the phone." sqref="F26:G26" xr:uid="{00000000-0002-0000-0600-000001000000}">
      <formula1>50</formula1>
    </dataValidation>
    <dataValidation type="whole" allowBlank="1" showInputMessage="1" showErrorMessage="1" sqref="F27:G27" xr:uid="{00000000-0002-0000-0600-000002000000}">
      <formula1>0</formula1>
      <formula2>(50*4)</formula2>
    </dataValidation>
    <dataValidation type="whole" allowBlank="1" errorTitle="Maximum Amount" error="THE AMOUNT ENTERED EXCEEDS THE MAXIMUM ALLOWABLE AMOUNT OF $100." sqref="F21:G22 F18:G19" xr:uid="{00000000-0002-0000-0600-000003000000}">
      <formula1>0</formula1>
      <formula2>1000</formula2>
    </dataValidation>
    <dataValidation type="whole" operator="lessThan" allowBlank="1" showInputMessage="1" showErrorMessage="1" sqref="I4" xr:uid="{00000000-0002-0000-0600-000004000000}">
      <formula1>51</formula1>
    </dataValidation>
    <dataValidation type="whole" allowBlank="1" error="Please enter the Family Composition on the Calculations Sheet." sqref="F11:G13" xr:uid="{00000000-0002-0000-0600-000005000000}">
      <formula1>0</formula1>
      <formula2>2000</formula2>
    </dataValidation>
    <dataValidation type="whole" allowBlank="1" showInputMessage="1" error="Please enter the Family Composition on the Calculations Sheet." sqref="F14:G14" xr:uid="{00000000-0002-0000-0600-000006000000}">
      <formula1>0</formula1>
      <formula2>#REF!*2000</formula2>
    </dataValidation>
    <dataValidation type="whole" allowBlank="1" showInputMessage="1" showErrorMessage="1" errorTitle="Maximum Amount" error="THE AMOUNT ENTERED EXCEEDS THE MAXIMUM ALLOWABLE AMOUNT OF $50." sqref="F24:G24" xr:uid="{00000000-0002-0000-0600-000007000000}">
      <formula1>0</formula1>
      <formula2>50</formula2>
    </dataValidation>
    <dataValidation type="whole" allowBlank="1" showInputMessage="1" showErrorMessage="1" error="Please enter the Family Composition on the Calculations Sheet." sqref="F15:G15" xr:uid="{00000000-0002-0000-0600-000008000000}">
      <formula1>0</formula1>
      <formula2>J4*2000</formula2>
    </dataValidation>
    <dataValidation type="whole" allowBlank="1" showInputMessage="1" showErrorMessage="1" error="Please enter the Family Composition on the Calculations Sheet." sqref="F16:G17" xr:uid="{00000000-0002-0000-0600-000009000000}">
      <formula1>0</formula1>
      <formula2>J6*2000</formula2>
    </dataValidation>
    <dataValidation allowBlank="1" errorTitle="Documentation" error="The maximum AEP deposit amount is $95." sqref="F20:G20" xr:uid="{00000000-0002-0000-0600-00000A000000}"/>
    <dataValidation allowBlank="1" sqref="F23:G23" xr:uid="{00000000-0002-0000-0600-00000B000000}"/>
    <dataValidation allowBlank="1" showInputMessage="1" promptTitle="Warning" prompt="If the item listed increases the Maximum Allowable DCA request amount by more than $25, proof of the item should be included with the file." sqref="F30:G31" xr:uid="{00000000-0002-0000-0600-00000C000000}"/>
  </dataValidations>
  <printOptions horizontalCentered="1"/>
  <pageMargins left="0" right="0" top="0" bottom="0" header="0" footer="0"/>
  <pageSetup orientation="portrait" r:id="rId2"/>
  <headerFooter>
    <oddFooter>&amp;LRevised on: 04.27.2021</oddFooter>
  </headerFooter>
  <drawing r:id="rId3"/>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50"/>
  <sheetViews>
    <sheetView showGridLines="0" showRowColHeaders="0" topLeftCell="A26" zoomScale="90" zoomScaleNormal="90" workbookViewId="0">
      <selection activeCell="B20" sqref="B20"/>
    </sheetView>
  </sheetViews>
  <sheetFormatPr defaultColWidth="9.109375" defaultRowHeight="13.2"/>
  <cols>
    <col min="1" max="1" width="12.33203125" style="236" customWidth="1"/>
    <col min="2" max="2" width="12.88671875" style="236" customWidth="1"/>
    <col min="3" max="3" width="11" style="236" customWidth="1"/>
    <col min="4" max="4" width="10.88671875" style="236" customWidth="1"/>
    <col min="5" max="5" width="10" style="236" customWidth="1"/>
    <col min="6" max="6" width="12" style="236" customWidth="1"/>
    <col min="7" max="7" width="11" style="236" customWidth="1"/>
    <col min="8" max="8" width="27.88671875" style="236" customWidth="1"/>
    <col min="9" max="9" width="45" style="236" bestFit="1" customWidth="1"/>
    <col min="10" max="10" width="9.33203125" style="236" customWidth="1"/>
    <col min="11" max="11" width="14" style="236" hidden="1" customWidth="1"/>
    <col min="12" max="16384" width="9.109375" style="236"/>
  </cols>
  <sheetData>
    <row r="1" spans="1:12" ht="23.25" customHeight="1">
      <c r="A1" s="236" t="s">
        <v>22</v>
      </c>
      <c r="B1" s="602">
        <f>'Check Request'!B6</f>
        <v>0</v>
      </c>
      <c r="C1" s="602"/>
      <c r="D1" s="602">
        <f>'Check Request'!D6</f>
        <v>0</v>
      </c>
      <c r="E1" s="602"/>
      <c r="F1" s="237" t="s">
        <v>14</v>
      </c>
      <c r="G1" s="238">
        <f>'Check Request'!H6</f>
        <v>0</v>
      </c>
    </row>
    <row r="2" spans="1:12" ht="16.5" customHeight="1">
      <c r="A2" s="236" t="s">
        <v>13</v>
      </c>
      <c r="B2" s="239"/>
      <c r="C2" s="239"/>
      <c r="E2" s="603"/>
      <c r="F2" s="604"/>
      <c r="G2" s="604"/>
      <c r="H2" s="604"/>
      <c r="I2" s="240"/>
      <c r="K2" s="241"/>
    </row>
    <row r="3" spans="1:12" ht="15.75" customHeight="1">
      <c r="A3" s="242" t="s">
        <v>2</v>
      </c>
      <c r="B3" s="605" t="s">
        <v>91</v>
      </c>
      <c r="C3" s="606"/>
      <c r="D3" s="243"/>
      <c r="E3" s="604"/>
      <c r="F3" s="604"/>
      <c r="G3" s="604"/>
      <c r="H3" s="604"/>
      <c r="I3" s="240"/>
      <c r="J3" s="244"/>
      <c r="K3" s="245">
        <f>(D3*12)</f>
        <v>0</v>
      </c>
    </row>
    <row r="4" spans="1:12" ht="4.5" customHeight="1">
      <c r="A4" s="246"/>
      <c r="B4" s="247" t="s">
        <v>19</v>
      </c>
      <c r="C4" s="247"/>
      <c r="D4" s="248"/>
      <c r="E4" s="604"/>
      <c r="F4" s="604"/>
      <c r="G4" s="604"/>
      <c r="H4" s="604"/>
      <c r="I4" s="240"/>
      <c r="J4" s="249"/>
      <c r="K4" s="245"/>
    </row>
    <row r="5" spans="1:12" ht="15" customHeight="1">
      <c r="A5" s="242" t="s">
        <v>3</v>
      </c>
      <c r="B5" s="605" t="s">
        <v>91</v>
      </c>
      <c r="C5" s="605"/>
      <c r="D5" s="250"/>
      <c r="E5" s="604"/>
      <c r="F5" s="604"/>
      <c r="G5" s="604"/>
      <c r="H5" s="604"/>
      <c r="I5" s="240"/>
      <c r="J5" s="249"/>
      <c r="K5" s="245">
        <f>(D5*12)</f>
        <v>0</v>
      </c>
    </row>
    <row r="6" spans="1:12" ht="19.5" customHeight="1">
      <c r="F6" s="251"/>
      <c r="G6" s="252" t="str">
        <f>IF(F7=1,((K3+K5)/AMI!B7),IF(F7=2,(K3+K5)/AMI!C7,IF(F7=3,(K3+K5)/AMI!D7,IF(F7=4,(K3+K5)/AMI!E7,IF(F7=5,((K3+K5)/AMI!F7),IF(F7=6,((K3+K5))/AMI!G7,""))))))</f>
        <v/>
      </c>
      <c r="H6" s="253"/>
      <c r="I6" s="240"/>
      <c r="J6" s="254"/>
    </row>
    <row r="7" spans="1:12" ht="12.75" customHeight="1">
      <c r="A7" s="607" t="s">
        <v>112</v>
      </c>
      <c r="B7" s="607"/>
      <c r="C7" s="607"/>
      <c r="D7" s="607"/>
      <c r="E7" s="608"/>
      <c r="F7" s="255">
        <f>'Check Request'!H12</f>
        <v>0</v>
      </c>
      <c r="G7" s="256" t="str">
        <f>IF(F7=7,((K3+K5)/[1]AMI!H7),IF(F7=8,(K3+K5)/[1]AMI!I7,IF(F7=9,(K3+K5)/[1]AMI!J7,IF(F7=10,(K3+K5)/[1]AMI!K7,""))))</f>
        <v/>
      </c>
      <c r="H7" s="253"/>
      <c r="I7" s="253"/>
      <c r="J7" s="254"/>
    </row>
    <row r="8" spans="1:12" ht="7.5" customHeight="1">
      <c r="A8" s="257"/>
      <c r="B8" s="257"/>
      <c r="C8" s="257"/>
      <c r="D8" s="257"/>
      <c r="E8" s="257"/>
    </row>
    <row r="9" spans="1:12" ht="15" customHeight="1">
      <c r="A9" s="308" t="s">
        <v>4</v>
      </c>
      <c r="B9" s="259"/>
      <c r="C9" s="259"/>
      <c r="D9" s="609" t="s">
        <v>8</v>
      </c>
      <c r="E9" s="609"/>
      <c r="F9" s="609"/>
      <c r="G9" s="609"/>
      <c r="H9" s="609"/>
    </row>
    <row r="10" spans="1:12" ht="7.5" customHeight="1">
      <c r="A10" s="309"/>
      <c r="B10" s="309"/>
      <c r="C10" s="309"/>
      <c r="D10" s="309"/>
      <c r="E10" s="309"/>
      <c r="F10" s="259"/>
      <c r="G10" s="259"/>
      <c r="H10" s="259"/>
    </row>
    <row r="11" spans="1:12" ht="12.75" customHeight="1">
      <c r="A11" s="624" t="s">
        <v>297</v>
      </c>
      <c r="B11" s="625">
        <f>SUM('Household Budget'!F14:G14,'Household Budget'!F18:G18,'Household Budget'!F21:G21,'Household Budget'!F24:G24)</f>
        <v>0</v>
      </c>
      <c r="C11" s="259"/>
      <c r="D11" s="610" t="s">
        <v>9</v>
      </c>
      <c r="E11" s="610"/>
      <c r="F11" s="610"/>
      <c r="G11" s="610"/>
      <c r="H11" s="610"/>
    </row>
    <row r="12" spans="1:12" ht="4.5" customHeight="1">
      <c r="A12" s="624"/>
      <c r="B12" s="625"/>
      <c r="C12" s="259"/>
      <c r="D12" s="610"/>
      <c r="E12" s="610"/>
      <c r="F12" s="610"/>
      <c r="G12" s="610"/>
      <c r="H12" s="610"/>
    </row>
    <row r="13" spans="1:12" ht="12.75" customHeight="1">
      <c r="A13" s="624"/>
      <c r="B13" s="625"/>
      <c r="C13" s="259"/>
      <c r="D13" s="610"/>
      <c r="E13" s="610"/>
      <c r="F13" s="610"/>
      <c r="G13" s="610"/>
      <c r="H13" s="610"/>
    </row>
    <row r="14" spans="1:12" s="259" customFormat="1" ht="4.5" customHeight="1">
      <c r="A14" s="624"/>
      <c r="B14" s="625"/>
      <c r="D14" s="260"/>
      <c r="E14" s="260"/>
      <c r="F14" s="260"/>
      <c r="G14" s="260"/>
      <c r="H14" s="260"/>
    </row>
    <row r="15" spans="1:12">
      <c r="A15" s="624"/>
      <c r="B15" s="625"/>
      <c r="C15" s="259"/>
      <c r="D15" s="310" t="s">
        <v>20</v>
      </c>
      <c r="E15" s="311" t="e">
        <f>B11/D3</f>
        <v>#DIV/0!</v>
      </c>
      <c r="F15" s="263" t="s">
        <v>5</v>
      </c>
      <c r="G15" s="312" t="s">
        <v>6</v>
      </c>
      <c r="H15" s="313" t="e">
        <f>IF(E15 &gt; 40%,"Yes","No")</f>
        <v>#DIV/0!</v>
      </c>
      <c r="K15" s="261">
        <v>0.41</v>
      </c>
      <c r="L15" s="261"/>
    </row>
    <row r="16" spans="1:12" s="259" customFormat="1" ht="4.5" customHeight="1">
      <c r="A16" s="624"/>
      <c r="B16" s="625"/>
      <c r="D16" s="262"/>
      <c r="E16" s="263"/>
      <c r="F16" s="263"/>
      <c r="G16" s="263"/>
      <c r="H16" s="263"/>
    </row>
    <row r="17" spans="1:11">
      <c r="A17" s="624"/>
      <c r="B17" s="625"/>
      <c r="C17" s="259"/>
      <c r="D17" s="310" t="s">
        <v>21</v>
      </c>
      <c r="E17" s="311" t="e">
        <f>B11/D5</f>
        <v>#DIV/0!</v>
      </c>
      <c r="F17" s="263" t="s">
        <v>5</v>
      </c>
      <c r="G17" s="260" t="s">
        <v>7</v>
      </c>
      <c r="H17" s="313" t="e">
        <f>IF(E17 &gt; 50%,"Yes","No")</f>
        <v>#DIV/0!</v>
      </c>
      <c r="K17" s="261">
        <v>0.51</v>
      </c>
    </row>
    <row r="18" spans="1:11">
      <c r="A18" s="624"/>
      <c r="B18" s="625"/>
      <c r="C18" s="259"/>
      <c r="D18" s="259"/>
      <c r="E18" s="259"/>
      <c r="F18" s="259"/>
      <c r="G18" s="259"/>
      <c r="H18" s="259"/>
    </row>
    <row r="19" spans="1:11" ht="25.5" customHeight="1">
      <c r="A19" s="611" t="e">
        <f>IF(E15&gt;=K15,"Because housing costs exceed 40% of income, explain below how the client will sustain housing, otherwise the application will be considered incomplete.")</f>
        <v>#DIV/0!</v>
      </c>
      <c r="B19" s="612"/>
      <c r="C19" s="612"/>
      <c r="D19" s="612"/>
      <c r="E19" s="612"/>
      <c r="F19" s="612"/>
      <c r="G19" s="612"/>
      <c r="H19" s="612"/>
    </row>
    <row r="20" spans="1:11" ht="23.25" customHeight="1">
      <c r="A20" s="613" t="e">
        <f>IF(E17&gt;=K17,"Because housing costs exceed 50% of income, explain below how the client will sustain housing, otherwise the application will be considered incomplete.")</f>
        <v>#DIV/0!</v>
      </c>
      <c r="B20" s="614"/>
      <c r="C20" s="614"/>
      <c r="D20" s="614"/>
      <c r="E20" s="614"/>
      <c r="F20" s="614"/>
      <c r="G20" s="614"/>
      <c r="H20" s="614"/>
    </row>
    <row r="21" spans="1:11" ht="4.5" customHeight="1">
      <c r="A21" s="264"/>
      <c r="B21" s="265"/>
    </row>
    <row r="22" spans="1:11">
      <c r="A22" s="615"/>
      <c r="B22" s="616"/>
      <c r="C22" s="616"/>
      <c r="D22" s="616"/>
      <c r="E22" s="616"/>
      <c r="F22" s="616"/>
      <c r="G22" s="616"/>
      <c r="H22" s="617"/>
      <c r="I22" s="266"/>
    </row>
    <row r="23" spans="1:11">
      <c r="A23" s="618"/>
      <c r="B23" s="619"/>
      <c r="C23" s="619"/>
      <c r="D23" s="619"/>
      <c r="E23" s="619"/>
      <c r="F23" s="619"/>
      <c r="G23" s="619"/>
      <c r="H23" s="620"/>
    </row>
    <row r="24" spans="1:11" ht="27.75" customHeight="1">
      <c r="A24" s="621"/>
      <c r="B24" s="622"/>
      <c r="C24" s="622"/>
      <c r="D24" s="622"/>
      <c r="E24" s="622"/>
      <c r="F24" s="622"/>
      <c r="G24" s="622"/>
      <c r="H24" s="623"/>
    </row>
    <row r="25" spans="1:11" s="258" customFormat="1" ht="33" customHeight="1">
      <c r="A25" s="601" t="s">
        <v>166</v>
      </c>
      <c r="B25" s="601"/>
      <c r="C25" s="601"/>
      <c r="D25" s="601"/>
      <c r="E25" s="601"/>
      <c r="F25" s="601"/>
      <c r="G25" s="601"/>
      <c r="H25" s="601"/>
    </row>
    <row r="26" spans="1:11" ht="14.25" customHeight="1">
      <c r="A26" s="267"/>
      <c r="B26" s="268" t="s">
        <v>39</v>
      </c>
      <c r="C26" s="589"/>
      <c r="D26" s="589"/>
      <c r="E26" s="589"/>
      <c r="F26" s="589"/>
      <c r="G26" s="589"/>
      <c r="H26" s="269"/>
    </row>
    <row r="27" spans="1:11" ht="14.25" customHeight="1">
      <c r="A27" s="269"/>
      <c r="B27" s="268" t="s">
        <v>172</v>
      </c>
      <c r="C27" s="590"/>
      <c r="D27" s="591"/>
      <c r="E27" s="591"/>
      <c r="F27" s="591"/>
      <c r="G27" s="591"/>
      <c r="H27" s="269"/>
    </row>
    <row r="28" spans="1:11" ht="9" customHeight="1">
      <c r="A28" s="270"/>
      <c r="B28" s="270"/>
      <c r="C28" s="270"/>
      <c r="D28" s="270"/>
      <c r="E28" s="270"/>
      <c r="F28" s="270"/>
      <c r="G28" s="270"/>
      <c r="H28" s="270"/>
    </row>
    <row r="29" spans="1:11" ht="13.8">
      <c r="A29" s="271"/>
      <c r="C29" s="592" t="s">
        <v>192</v>
      </c>
      <c r="D29" s="592"/>
      <c r="E29" s="592"/>
      <c r="F29" s="592"/>
      <c r="G29" s="592"/>
    </row>
    <row r="30" spans="1:11" s="239" customFormat="1" ht="6.75" customHeight="1">
      <c r="A30" s="593"/>
      <c r="B30" s="593"/>
      <c r="C30" s="593"/>
      <c r="D30" s="593"/>
      <c r="E30" s="593"/>
      <c r="F30" s="593"/>
      <c r="G30" s="593"/>
      <c r="H30" s="593"/>
      <c r="I30" s="244"/>
    </row>
    <row r="31" spans="1:11" ht="12.75" customHeight="1">
      <c r="A31" s="594" t="s">
        <v>221</v>
      </c>
      <c r="B31" s="595"/>
      <c r="C31" s="595"/>
      <c r="D31" s="596" t="s">
        <v>220</v>
      </c>
      <c r="E31" s="597"/>
      <c r="F31" s="598"/>
      <c r="G31" s="599" t="s">
        <v>218</v>
      </c>
      <c r="H31" s="600"/>
    </row>
    <row r="32" spans="1:11" ht="6" customHeight="1">
      <c r="A32" s="315"/>
      <c r="B32" s="315"/>
      <c r="C32" s="316"/>
      <c r="D32" s="317"/>
      <c r="E32" s="317"/>
      <c r="F32" s="317"/>
      <c r="G32" s="318"/>
      <c r="H32" s="319"/>
    </row>
    <row r="33" spans="1:8" s="251" customFormat="1" ht="12.75" customHeight="1">
      <c r="A33" s="315" t="s">
        <v>68</v>
      </c>
      <c r="B33" s="320"/>
      <c r="C33" s="321">
        <f>'Household Budget'!F15</f>
        <v>0</v>
      </c>
      <c r="D33" s="322"/>
      <c r="E33" s="323"/>
      <c r="F33" s="324"/>
      <c r="G33" s="325">
        <f>C33-E33</f>
        <v>0</v>
      </c>
      <c r="H33" s="8"/>
    </row>
    <row r="34" spans="1:8" s="251" customFormat="1" ht="6" customHeight="1">
      <c r="A34" s="315"/>
      <c r="B34" s="315"/>
      <c r="C34" s="326"/>
      <c r="D34" s="327"/>
      <c r="E34" s="326"/>
      <c r="F34" s="327"/>
      <c r="G34" s="328"/>
      <c r="H34" s="25"/>
    </row>
    <row r="35" spans="1:8" s="251" customFormat="1" ht="14.25" customHeight="1">
      <c r="A35" s="315" t="s">
        <v>263</v>
      </c>
      <c r="B35" s="320"/>
      <c r="C35" s="321">
        <f>SUM('Household Budget'!F14,'Household Budget'!F17)</f>
        <v>0</v>
      </c>
      <c r="D35" s="327"/>
      <c r="E35" s="323"/>
      <c r="F35" s="327"/>
      <c r="G35" s="321">
        <f>C35-E35</f>
        <v>0</v>
      </c>
      <c r="H35" s="25"/>
    </row>
    <row r="36" spans="1:8" ht="6" hidden="1" customHeight="1">
      <c r="A36" s="315"/>
      <c r="B36" s="315"/>
      <c r="C36" s="319"/>
      <c r="D36" s="319"/>
      <c r="E36" s="319"/>
      <c r="F36" s="319"/>
      <c r="G36" s="319"/>
      <c r="H36" s="25"/>
    </row>
    <row r="37" spans="1:8" ht="6" customHeight="1">
      <c r="A37" s="315"/>
      <c r="B37" s="315"/>
      <c r="C37" s="326"/>
      <c r="D37" s="319"/>
      <c r="E37" s="326"/>
      <c r="F37" s="319"/>
      <c r="G37" s="329"/>
      <c r="H37" s="25"/>
    </row>
    <row r="38" spans="1:8" ht="14.25" customHeight="1">
      <c r="A38" s="582" t="s">
        <v>216</v>
      </c>
      <c r="B38" s="583"/>
      <c r="C38" s="330">
        <f>'Household Budget'!F16</f>
        <v>0</v>
      </c>
      <c r="D38" s="319"/>
      <c r="E38" s="331"/>
      <c r="F38" s="319"/>
      <c r="G38" s="330">
        <f>C38-E38</f>
        <v>0</v>
      </c>
      <c r="H38" s="25"/>
    </row>
    <row r="39" spans="1:8" s="239" customFormat="1" ht="4.5" customHeight="1">
      <c r="A39" s="319"/>
      <c r="B39" s="319"/>
      <c r="C39" s="319"/>
      <c r="D39" s="319"/>
      <c r="E39" s="319"/>
      <c r="F39" s="319"/>
      <c r="G39" s="319"/>
      <c r="H39" s="25"/>
    </row>
    <row r="40" spans="1:8" s="239" customFormat="1" ht="14.25" customHeight="1">
      <c r="A40" s="319" t="s">
        <v>217</v>
      </c>
      <c r="B40" s="319"/>
      <c r="C40" s="321">
        <f>SUM('Household Budget'!F18:G24)</f>
        <v>0</v>
      </c>
      <c r="D40" s="319"/>
      <c r="E40" s="331"/>
      <c r="F40" s="319"/>
      <c r="G40" s="321">
        <f>C40-E40</f>
        <v>0</v>
      </c>
      <c r="H40" s="25"/>
    </row>
    <row r="41" spans="1:8" s="239" customFormat="1" ht="4.5" customHeight="1">
      <c r="A41" s="319"/>
      <c r="B41" s="319"/>
      <c r="C41" s="319"/>
      <c r="D41" s="319"/>
      <c r="E41" s="319"/>
      <c r="F41" s="319"/>
      <c r="G41" s="319"/>
      <c r="H41" s="25"/>
    </row>
    <row r="42" spans="1:8" s="239" customFormat="1" ht="14.25" customHeight="1">
      <c r="A42" s="319" t="s">
        <v>219</v>
      </c>
      <c r="B42" s="319"/>
      <c r="C42" s="332">
        <f>SUM(C33,C35,C38,C40)</f>
        <v>0</v>
      </c>
      <c r="D42" s="319"/>
      <c r="E42" s="332">
        <f>SUM(E33,E35,E38,E40)</f>
        <v>0</v>
      </c>
      <c r="F42" s="319"/>
      <c r="G42" s="333">
        <f>SUM(G33,G35,G38,G40)</f>
        <v>0</v>
      </c>
      <c r="H42" s="25"/>
    </row>
    <row r="43" spans="1:8" s="239" customFormat="1" ht="8.25" customHeight="1">
      <c r="A43" s="273"/>
      <c r="B43" s="273"/>
      <c r="C43" s="274"/>
      <c r="D43" s="273"/>
      <c r="E43" s="272"/>
      <c r="F43" s="273"/>
      <c r="G43" s="275"/>
      <c r="H43" s="273"/>
    </row>
    <row r="44" spans="1:8" s="239" customFormat="1" ht="21.75" customHeight="1">
      <c r="A44" s="276" t="s">
        <v>193</v>
      </c>
      <c r="B44" s="273"/>
      <c r="C44" s="273"/>
      <c r="D44" s="273"/>
      <c r="E44" s="273"/>
      <c r="F44" s="273"/>
      <c r="G44" s="273"/>
      <c r="H44" s="273"/>
    </row>
    <row r="45" spans="1:8" ht="65.25" customHeight="1">
      <c r="A45" s="584" t="s">
        <v>296</v>
      </c>
      <c r="B45" s="584"/>
      <c r="C45" s="584"/>
      <c r="D45" s="584"/>
      <c r="E45" s="584"/>
      <c r="F45" s="584"/>
      <c r="G45" s="584"/>
      <c r="H45" s="584"/>
    </row>
    <row r="46" spans="1:8" ht="122.25" customHeight="1">
      <c r="A46" s="585"/>
      <c r="B46" s="586"/>
      <c r="C46" s="586"/>
      <c r="D46" s="586"/>
      <c r="E46" s="586"/>
      <c r="F46" s="586"/>
      <c r="G46" s="586"/>
      <c r="H46" s="587"/>
    </row>
    <row r="47" spans="1:8" ht="9" hidden="1" customHeight="1">
      <c r="A47" s="588"/>
      <c r="B47" s="588"/>
      <c r="C47" s="588"/>
      <c r="D47" s="588"/>
      <c r="E47" s="588"/>
      <c r="F47" s="588"/>
      <c r="G47" s="588"/>
      <c r="H47" s="588"/>
    </row>
    <row r="48" spans="1:8" ht="9" hidden="1" customHeight="1">
      <c r="A48" s="588"/>
      <c r="B48" s="588"/>
      <c r="C48" s="588"/>
      <c r="D48" s="588"/>
      <c r="E48" s="588"/>
      <c r="F48" s="588"/>
      <c r="G48" s="588"/>
      <c r="H48" s="588"/>
    </row>
    <row r="49" spans="1:8" hidden="1">
      <c r="A49" s="588"/>
      <c r="B49" s="588"/>
      <c r="C49" s="588"/>
      <c r="D49" s="588"/>
      <c r="E49" s="588"/>
      <c r="F49" s="588"/>
      <c r="G49" s="588"/>
      <c r="H49" s="588"/>
    </row>
    <row r="50" spans="1:8">
      <c r="A50" s="251"/>
      <c r="B50" s="251"/>
      <c r="C50" s="251"/>
      <c r="D50" s="251"/>
      <c r="E50" s="251"/>
      <c r="F50" s="251"/>
      <c r="G50" s="251"/>
      <c r="H50" s="251"/>
    </row>
  </sheetData>
  <sheetProtection algorithmName="SHA-512" hashValue="jeKCA2sNaIVYJa38OwFAs9ififknyn8SHHpQ5F9lt6CuAOvhYbDvqy5NQmAFmMZxrCbSGv5AD/ThvY28c95wsQ==" saltValue="jlw/VryF7cti2mrX9qaZBw==" spinCount="100000" sheet="1" objects="1" scenarios="1" selectLockedCells="1"/>
  <mergeCells count="25">
    <mergeCell ref="A25:H25"/>
    <mergeCell ref="B1:C1"/>
    <mergeCell ref="D1:E1"/>
    <mergeCell ref="E2:H5"/>
    <mergeCell ref="B3:C3"/>
    <mergeCell ref="B5:C5"/>
    <mergeCell ref="A7:E7"/>
    <mergeCell ref="D9:H9"/>
    <mergeCell ref="D11:H13"/>
    <mergeCell ref="A19:H19"/>
    <mergeCell ref="A20:H20"/>
    <mergeCell ref="A22:H24"/>
    <mergeCell ref="A11:A18"/>
    <mergeCell ref="B11:B18"/>
    <mergeCell ref="A38:B38"/>
    <mergeCell ref="A45:H45"/>
    <mergeCell ref="A46:H46"/>
    <mergeCell ref="A47:H49"/>
    <mergeCell ref="C26:G26"/>
    <mergeCell ref="C27:G27"/>
    <mergeCell ref="C29:G29"/>
    <mergeCell ref="A30:H30"/>
    <mergeCell ref="A31:C31"/>
    <mergeCell ref="D31:F31"/>
    <mergeCell ref="G31:H31"/>
  </mergeCells>
  <conditionalFormatting sqref="B1:E1 G1">
    <cfRule type="cellIs" dxfId="4" priority="1" operator="equal">
      <formula>0</formula>
    </cfRule>
  </conditionalFormatting>
  <dataValidations count="2">
    <dataValidation type="whole" errorStyle="warning" showErrorMessage="1" error="Please be sure to enter the Family Composition." prompt="Please be sure to enter the Family Composition above." sqref="B11" xr:uid="{8DD89659-37F3-40CD-9D50-0A3E5C3F7B66}">
      <formula1>0</formula1>
      <formula2>2000</formula2>
    </dataValidation>
    <dataValidation type="whole" errorStyle="warning" operator="greaterThanOrEqual" allowBlank="1" showInputMessage="1" showErrorMessage="1" errorTitle="single" error="How will the client sustain housing?  Please complete or application will be considered incomplete.  Thank you._x000a_" sqref="J15" xr:uid="{00000000-0002-0000-0700-000003000000}">
      <formula1>K15</formula1>
    </dataValidation>
  </dataValidations>
  <printOptions horizontalCentered="1"/>
  <pageMargins left="0" right="0" top="0" bottom="0" header="0" footer="0"/>
  <pageSetup orientation="portrait" r:id="rId1"/>
  <headerFooter>
    <oddFooter>&amp;LRevised on: 04.27.2021</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Checklist &amp; Staff Certification</vt:lpstr>
      <vt:lpstr>Additional Req</vt:lpstr>
      <vt:lpstr>Supervisor Checklist</vt:lpstr>
      <vt:lpstr>Check Request</vt:lpstr>
      <vt:lpstr>Income Calculations Sheet</vt:lpstr>
      <vt:lpstr>Self Declaration of Income</vt:lpstr>
      <vt:lpstr>Employer Verification of Income</vt:lpstr>
      <vt:lpstr>Household Budget</vt:lpstr>
      <vt:lpstr>Justification Sheet</vt:lpstr>
      <vt:lpstr>Verification of Housing</vt:lpstr>
      <vt:lpstr>Unit Checklist</vt:lpstr>
      <vt:lpstr>Client Signature Form</vt:lpstr>
      <vt:lpstr>AMI</vt:lpstr>
      <vt:lpstr>AMI!Print_Area</vt:lpstr>
      <vt:lpstr>'Check Request'!Print_Area</vt:lpstr>
      <vt:lpstr>'Checklist &amp; Staff Certification'!Print_Area</vt:lpstr>
      <vt:lpstr>'Employer Verification of Income'!Print_Area</vt:lpstr>
      <vt:lpstr>'Household Budget'!Print_Area</vt:lpstr>
      <vt:lpstr>'Income Calculations Sheet'!Print_Area</vt:lpstr>
      <vt:lpstr>'Justification Sheet'!Print_Area</vt:lpstr>
      <vt:lpstr>'Self Declaration of Income'!Print_Area</vt:lpstr>
      <vt:lpstr>'Supervisor Checklist'!Print_Area</vt:lpstr>
      <vt:lpstr>'Verification of Housing'!Print_Area</vt:lpstr>
    </vt:vector>
  </TitlesOfParts>
  <Company>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abianco</dc:creator>
  <cp:lastModifiedBy>Emily Juengel</cp:lastModifiedBy>
  <cp:lastPrinted>2020-11-05T14:34:23Z</cp:lastPrinted>
  <dcterms:created xsi:type="dcterms:W3CDTF">2008-07-17T21:17:20Z</dcterms:created>
  <dcterms:modified xsi:type="dcterms:W3CDTF">2021-06-09T19:30:53Z</dcterms:modified>
</cp:coreProperties>
</file>